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60" windowWidth="20730" windowHeight="11700"/>
  </bookViews>
  <sheets>
    <sheet name="1 полугодие" sheetId="1" r:id="rId1"/>
    <sheet name="2 полугодие" sheetId="2" r:id="rId2"/>
  </sheets>
  <definedNames>
    <definedName name="_xlnm.Print_Area" localSheetId="0">'1 полугодие'!$A$1:$O$30</definedName>
  </definedNames>
  <calcPr calcId="144525"/>
</workbook>
</file>

<file path=xl/calcChain.xml><?xml version="1.0" encoding="utf-8"?>
<calcChain xmlns="http://schemas.openxmlformats.org/spreadsheetml/2006/main">
  <c r="N164" i="1" l="1"/>
  <c r="O164" i="1" s="1"/>
  <c r="N152" i="1"/>
  <c r="N151" i="1"/>
  <c r="N141" i="1"/>
  <c r="O141" i="1" s="1"/>
  <c r="N133" i="1"/>
  <c r="N113" i="1"/>
  <c r="O113" i="1" s="1"/>
  <c r="N94" i="1"/>
  <c r="O94" i="1" s="1"/>
  <c r="N93" i="1"/>
  <c r="O93" i="1" s="1"/>
  <c r="N75" i="1"/>
  <c r="O75" i="1" s="1"/>
  <c r="N74" i="1"/>
  <c r="O74" i="1" s="1"/>
  <c r="N66" i="1"/>
  <c r="Q6" i="2" l="1"/>
  <c r="R6" i="2" s="1"/>
  <c r="Q7" i="2"/>
  <c r="R7" i="2" s="1"/>
  <c r="Q8" i="2"/>
  <c r="R8" i="2" s="1"/>
  <c r="Q9" i="2"/>
  <c r="Q10" i="2"/>
  <c r="R10" i="2" s="1"/>
  <c r="Q11" i="2"/>
  <c r="R11" i="2" s="1"/>
  <c r="Q12" i="2"/>
  <c r="R12" i="2" s="1"/>
  <c r="Q13" i="2"/>
  <c r="R13" i="2" s="1"/>
  <c r="Q14" i="2"/>
  <c r="R14" i="2" s="1"/>
  <c r="Q15" i="2"/>
  <c r="R15" i="2" s="1"/>
  <c r="Q16" i="2"/>
  <c r="R16" i="2" s="1"/>
  <c r="Q17" i="2"/>
  <c r="R17" i="2" s="1"/>
  <c r="Q19" i="2"/>
  <c r="R19" i="2" s="1"/>
  <c r="Q20" i="2"/>
  <c r="Q21" i="2"/>
  <c r="Q22" i="2"/>
  <c r="R22" i="2" s="1"/>
  <c r="Q23" i="2"/>
  <c r="R23" i="2" s="1"/>
  <c r="Q24" i="2"/>
  <c r="Q25" i="2"/>
  <c r="R25" i="2" s="1"/>
  <c r="Q26" i="2"/>
  <c r="R26" i="2" s="1"/>
  <c r="Q27" i="2"/>
  <c r="R27" i="2" s="1"/>
  <c r="Q28" i="2"/>
  <c r="R28" i="2" s="1"/>
  <c r="Q29" i="2"/>
  <c r="R29" i="2" s="1"/>
  <c r="Q30" i="2"/>
  <c r="R30" i="2" s="1"/>
  <c r="Q32" i="2"/>
  <c r="Q33" i="2"/>
  <c r="R33" i="2" s="1"/>
  <c r="Q34" i="2"/>
  <c r="R34" i="2" s="1"/>
  <c r="Q35" i="2"/>
  <c r="R35" i="2" s="1"/>
  <c r="Q36" i="2"/>
  <c r="R36" i="2" s="1"/>
  <c r="Q37" i="2"/>
  <c r="Q38" i="2"/>
  <c r="R38" i="2" s="1"/>
  <c r="Q39" i="2"/>
  <c r="R39" i="2" s="1"/>
  <c r="Q40" i="2"/>
  <c r="R40" i="2" s="1"/>
  <c r="Q41" i="2"/>
  <c r="R41" i="2" s="1"/>
  <c r="Q42" i="2"/>
  <c r="R42" i="2" s="1"/>
  <c r="Q43" i="2"/>
  <c r="R43" i="2" s="1"/>
  <c r="Q44" i="2"/>
  <c r="R44" i="2" s="1"/>
  <c r="Q46" i="2"/>
  <c r="Q47" i="2"/>
  <c r="R47" i="2" s="1"/>
  <c r="Q48" i="2"/>
  <c r="R48" i="2" s="1"/>
  <c r="Q49" i="2"/>
  <c r="R49" i="2" s="1"/>
  <c r="Q50" i="2"/>
  <c r="R50" i="2" s="1"/>
  <c r="Q51" i="2"/>
  <c r="R51" i="2" s="1"/>
  <c r="Q52" i="2"/>
  <c r="R52" i="2" s="1"/>
  <c r="Q53" i="2"/>
  <c r="R53" i="2" s="1"/>
  <c r="Q54" i="2"/>
  <c r="R54" i="2" s="1"/>
  <c r="Q55" i="2"/>
  <c r="R55" i="2" s="1"/>
  <c r="Q56" i="2"/>
  <c r="R56" i="2" s="1"/>
  <c r="Q57" i="2"/>
  <c r="R57" i="2" s="1"/>
  <c r="Q58" i="2"/>
  <c r="R58" i="2" s="1"/>
  <c r="Q59" i="2"/>
  <c r="R59" i="2" s="1"/>
  <c r="Q153" i="2"/>
  <c r="R153" i="2" s="1"/>
  <c r="Q154" i="2"/>
  <c r="Q155" i="2"/>
  <c r="R155" i="2" s="1"/>
  <c r="Q156" i="2"/>
  <c r="R156" i="2" s="1"/>
  <c r="Q157" i="2"/>
  <c r="R157" i="2" s="1"/>
  <c r="Q158" i="2"/>
  <c r="R158" i="2" s="1"/>
  <c r="Q159" i="2"/>
  <c r="Q160" i="2"/>
  <c r="R160" i="2" s="1"/>
  <c r="Q161" i="2"/>
  <c r="R161" i="2" s="1"/>
  <c r="Q162" i="2"/>
  <c r="R162" i="2" s="1"/>
  <c r="Q163" i="2"/>
  <c r="R163" i="2" s="1"/>
  <c r="Q164" i="2"/>
  <c r="R164" i="2" s="1"/>
  <c r="Q165" i="2"/>
  <c r="R165" i="2" s="1"/>
  <c r="Q166" i="2"/>
  <c r="R166" i="2" s="1"/>
  <c r="Q167" i="2"/>
  <c r="R167" i="2" s="1"/>
  <c r="Q168" i="2"/>
  <c r="R168" i="2" s="1"/>
  <c r="Q169" i="2"/>
  <c r="R169" i="2" s="1"/>
  <c r="Q170" i="2"/>
  <c r="R170" i="2" s="1"/>
  <c r="Q171" i="2"/>
  <c r="Q152" i="2"/>
  <c r="R152" i="2" s="1"/>
  <c r="P151" i="2"/>
  <c r="Q135" i="2"/>
  <c r="R135" i="2" s="1"/>
  <c r="Q136" i="2"/>
  <c r="R136" i="2" s="1"/>
  <c r="Q137" i="2"/>
  <c r="R137" i="2" s="1"/>
  <c r="Q138" i="2"/>
  <c r="R138" i="2" s="1"/>
  <c r="Q139" i="2"/>
  <c r="R139" i="2" s="1"/>
  <c r="Q140" i="2"/>
  <c r="R140" i="2" s="1"/>
  <c r="Q141" i="2"/>
  <c r="R141" i="2" s="1"/>
  <c r="Q142" i="2"/>
  <c r="R142" i="2" s="1"/>
  <c r="Q143" i="2"/>
  <c r="R143" i="2" s="1"/>
  <c r="Q144" i="2"/>
  <c r="R144" i="2" s="1"/>
  <c r="Q145" i="2"/>
  <c r="R145" i="2" s="1"/>
  <c r="Q146" i="2"/>
  <c r="R146" i="2" s="1"/>
  <c r="Q147" i="2"/>
  <c r="R147" i="2" s="1"/>
  <c r="Q148" i="2"/>
  <c r="R148" i="2" s="1"/>
  <c r="Q149" i="2"/>
  <c r="R149" i="2" s="1"/>
  <c r="Q150" i="2"/>
  <c r="R150" i="2" s="1"/>
  <c r="Q134" i="2"/>
  <c r="R134" i="2" s="1"/>
  <c r="P133" i="2"/>
  <c r="Q117" i="2"/>
  <c r="R117" i="2" s="1"/>
  <c r="Q118" i="2"/>
  <c r="R118" i="2" s="1"/>
  <c r="Q119" i="2"/>
  <c r="R119" i="2" s="1"/>
  <c r="Q120" i="2"/>
  <c r="R120" i="2" s="1"/>
  <c r="Q121" i="2"/>
  <c r="R121" i="2" s="1"/>
  <c r="Q122" i="2"/>
  <c r="R122" i="2" s="1"/>
  <c r="Q123" i="2"/>
  <c r="R123" i="2" s="1"/>
  <c r="Q124" i="2"/>
  <c r="R124" i="2" s="1"/>
  <c r="Q125" i="2"/>
  <c r="R125" i="2" s="1"/>
  <c r="Q126" i="2"/>
  <c r="R126" i="2" s="1"/>
  <c r="Q127" i="2"/>
  <c r="Q128" i="2"/>
  <c r="R128" i="2" s="1"/>
  <c r="Q129" i="2"/>
  <c r="R129" i="2" s="1"/>
  <c r="Q130" i="2"/>
  <c r="Q131" i="2"/>
  <c r="R131" i="2" s="1"/>
  <c r="Q132" i="2"/>
  <c r="R132" i="2" s="1"/>
  <c r="Q116" i="2"/>
  <c r="R116" i="2" s="1"/>
  <c r="P115" i="2"/>
  <c r="Q97" i="2"/>
  <c r="R97" i="2" s="1"/>
  <c r="Q98" i="2"/>
  <c r="R98" i="2" s="1"/>
  <c r="Q99" i="2"/>
  <c r="Q100" i="2"/>
  <c r="R100" i="2" s="1"/>
  <c r="Q101" i="2"/>
  <c r="R101" i="2" s="1"/>
  <c r="Q102" i="2"/>
  <c r="R102" i="2" s="1"/>
  <c r="Q103" i="2"/>
  <c r="R103" i="2" s="1"/>
  <c r="Q104" i="2"/>
  <c r="R104" i="2" s="1"/>
  <c r="Q105" i="2"/>
  <c r="R105" i="2" s="1"/>
  <c r="Q106" i="2"/>
  <c r="R106" i="2" s="1"/>
  <c r="Q107" i="2"/>
  <c r="R107" i="2" s="1"/>
  <c r="Q108" i="2"/>
  <c r="R108" i="2" s="1"/>
  <c r="Q109" i="2"/>
  <c r="R109" i="2" s="1"/>
  <c r="Q110" i="2"/>
  <c r="R110" i="2" s="1"/>
  <c r="Q111" i="2"/>
  <c r="R111" i="2" s="1"/>
  <c r="Q112" i="2"/>
  <c r="R112" i="2" s="1"/>
  <c r="Q113" i="2"/>
  <c r="R113" i="2" s="1"/>
  <c r="Q114" i="2"/>
  <c r="Q96" i="2"/>
  <c r="P95" i="2"/>
  <c r="Q78" i="2"/>
  <c r="R78" i="2" s="1"/>
  <c r="Q79" i="2"/>
  <c r="Q80" i="2"/>
  <c r="R80" i="2" s="1"/>
  <c r="Q81" i="2"/>
  <c r="R81" i="2" s="1"/>
  <c r="Q82" i="2"/>
  <c r="R82" i="2" s="1"/>
  <c r="Q83" i="2"/>
  <c r="R83" i="2" s="1"/>
  <c r="Q84" i="2"/>
  <c r="R84" i="2" s="1"/>
  <c r="Q85" i="2"/>
  <c r="R85" i="2" s="1"/>
  <c r="Q86" i="2"/>
  <c r="R86" i="2" s="1"/>
  <c r="Q87" i="2"/>
  <c r="R87" i="2" s="1"/>
  <c r="Q88" i="2"/>
  <c r="R88" i="2" s="1"/>
  <c r="Q89" i="2"/>
  <c r="R89" i="2" s="1"/>
  <c r="Q90" i="2"/>
  <c r="R90" i="2" s="1"/>
  <c r="Q91" i="2"/>
  <c r="R91" i="2" s="1"/>
  <c r="Q92" i="2"/>
  <c r="R92" i="2" s="1"/>
  <c r="Q93" i="2"/>
  <c r="R93" i="2" s="1"/>
  <c r="Q94" i="2"/>
  <c r="R94" i="2" s="1"/>
  <c r="Q77" i="2"/>
  <c r="R77" i="2" s="1"/>
  <c r="P76" i="2"/>
  <c r="Q62" i="2"/>
  <c r="R62" i="2" s="1"/>
  <c r="Q63" i="2"/>
  <c r="R63" i="2" s="1"/>
  <c r="Q64" i="2"/>
  <c r="Q65" i="2"/>
  <c r="R65" i="2" s="1"/>
  <c r="Q66" i="2"/>
  <c r="R66" i="2" s="1"/>
  <c r="Q67" i="2"/>
  <c r="R67" i="2" s="1"/>
  <c r="Q68" i="2"/>
  <c r="R68" i="2" s="1"/>
  <c r="Q69" i="2"/>
  <c r="R69" i="2" s="1"/>
  <c r="Q70" i="2"/>
  <c r="R70" i="2" s="1"/>
  <c r="Q71" i="2"/>
  <c r="R71" i="2" s="1"/>
  <c r="Q72" i="2"/>
  <c r="R72" i="2" s="1"/>
  <c r="Q73" i="2"/>
  <c r="R73" i="2" s="1"/>
  <c r="Q74" i="2"/>
  <c r="R74" i="2" s="1"/>
  <c r="Q75" i="2"/>
  <c r="R75" i="2" s="1"/>
  <c r="Q61" i="2"/>
  <c r="P60" i="2"/>
  <c r="P45" i="2"/>
  <c r="P31" i="2"/>
  <c r="R24" i="2"/>
  <c r="P18" i="2"/>
  <c r="P5" i="2"/>
  <c r="R9" i="2"/>
  <c r="R171" i="2"/>
  <c r="R159" i="2"/>
  <c r="M151" i="2"/>
  <c r="J151" i="2"/>
  <c r="G151" i="2"/>
  <c r="D151" i="2"/>
  <c r="M133" i="2"/>
  <c r="J133" i="2"/>
  <c r="G133" i="2"/>
  <c r="D133" i="2"/>
  <c r="R130" i="2"/>
  <c r="R127" i="2"/>
  <c r="M115" i="2"/>
  <c r="J115" i="2"/>
  <c r="G115" i="2"/>
  <c r="D115" i="2"/>
  <c r="R114" i="2"/>
  <c r="R99" i="2"/>
  <c r="M95" i="2"/>
  <c r="J95" i="2"/>
  <c r="G95" i="2"/>
  <c r="D95" i="2"/>
  <c r="R79" i="2"/>
  <c r="M76" i="2"/>
  <c r="J76" i="2"/>
  <c r="G76" i="2"/>
  <c r="D76" i="2"/>
  <c r="M60" i="2"/>
  <c r="J60" i="2"/>
  <c r="G60" i="2"/>
  <c r="D60" i="2"/>
  <c r="R46" i="2"/>
  <c r="M45" i="2"/>
  <c r="J45" i="2"/>
  <c r="G45" i="2"/>
  <c r="D45" i="2"/>
  <c r="R37" i="2"/>
  <c r="M31" i="2"/>
  <c r="J31" i="2"/>
  <c r="G31" i="2"/>
  <c r="D31" i="2"/>
  <c r="R21" i="2"/>
  <c r="M18" i="2"/>
  <c r="J18" i="2"/>
  <c r="G18" i="2"/>
  <c r="D18" i="2"/>
  <c r="M5" i="2"/>
  <c r="J5" i="2"/>
  <c r="G5" i="2"/>
  <c r="D5" i="2"/>
  <c r="N146" i="1"/>
  <c r="O146" i="1" s="1"/>
  <c r="N147" i="1"/>
  <c r="O147" i="1" s="1"/>
  <c r="N148" i="1"/>
  <c r="O148" i="1" s="1"/>
  <c r="N149" i="1"/>
  <c r="O149" i="1" s="1"/>
  <c r="N150" i="1"/>
  <c r="O150" i="1" s="1"/>
  <c r="N153" i="1"/>
  <c r="O153" i="1" s="1"/>
  <c r="N154" i="1"/>
  <c r="O154" i="1" s="1"/>
  <c r="N155" i="1"/>
  <c r="O155" i="1" s="1"/>
  <c r="N156" i="1"/>
  <c r="N157" i="1"/>
  <c r="O157" i="1" s="1"/>
  <c r="N158" i="1"/>
  <c r="O158" i="1" s="1"/>
  <c r="N159" i="1"/>
  <c r="O159" i="1" s="1"/>
  <c r="N160" i="1"/>
  <c r="O160" i="1" s="1"/>
  <c r="N161" i="1"/>
  <c r="O161" i="1" s="1"/>
  <c r="N162" i="1"/>
  <c r="O162" i="1" s="1"/>
  <c r="N163" i="1"/>
  <c r="O163" i="1" s="1"/>
  <c r="N165" i="1"/>
  <c r="O165" i="1" s="1"/>
  <c r="N145" i="1"/>
  <c r="O145" i="1" s="1"/>
  <c r="M144" i="1"/>
  <c r="J144" i="1"/>
  <c r="G144" i="1"/>
  <c r="D144" i="1"/>
  <c r="N127" i="1"/>
  <c r="O127" i="1" s="1"/>
  <c r="N128" i="1"/>
  <c r="O128" i="1" s="1"/>
  <c r="N129" i="1"/>
  <c r="O129" i="1" s="1"/>
  <c r="N130" i="1"/>
  <c r="O130" i="1" s="1"/>
  <c r="N131" i="1"/>
  <c r="O131" i="1" s="1"/>
  <c r="N132" i="1"/>
  <c r="N134" i="1"/>
  <c r="N135" i="1"/>
  <c r="O135" i="1" s="1"/>
  <c r="N136" i="1"/>
  <c r="O136" i="1" s="1"/>
  <c r="N137" i="1"/>
  <c r="O137" i="1" s="1"/>
  <c r="N138" i="1"/>
  <c r="O138" i="1" s="1"/>
  <c r="N139" i="1"/>
  <c r="O139" i="1" s="1"/>
  <c r="N140" i="1"/>
  <c r="O140" i="1" s="1"/>
  <c r="N142" i="1"/>
  <c r="O142" i="1" s="1"/>
  <c r="N143" i="1"/>
  <c r="O143" i="1" s="1"/>
  <c r="N126" i="1"/>
  <c r="O126" i="1" s="1"/>
  <c r="M125" i="1"/>
  <c r="J125" i="1"/>
  <c r="G125" i="1"/>
  <c r="D125" i="1"/>
  <c r="N111" i="1"/>
  <c r="O111" i="1" s="1"/>
  <c r="N112" i="1"/>
  <c r="O112" i="1" s="1"/>
  <c r="N114" i="1"/>
  <c r="O114" i="1" s="1"/>
  <c r="N115" i="1"/>
  <c r="O115" i="1" s="1"/>
  <c r="N116" i="1"/>
  <c r="O116" i="1" s="1"/>
  <c r="N117" i="1"/>
  <c r="N118" i="1"/>
  <c r="O118" i="1" s="1"/>
  <c r="N119" i="1"/>
  <c r="O119" i="1" s="1"/>
  <c r="N120" i="1"/>
  <c r="O120" i="1" s="1"/>
  <c r="N121" i="1"/>
  <c r="O121" i="1" s="1"/>
  <c r="N122" i="1"/>
  <c r="O122" i="1" s="1"/>
  <c r="N123" i="1"/>
  <c r="O123" i="1" s="1"/>
  <c r="N124" i="1"/>
  <c r="O124" i="1" s="1"/>
  <c r="N110" i="1"/>
  <c r="O110" i="1" s="1"/>
  <c r="M109" i="1"/>
  <c r="J109" i="1"/>
  <c r="G109" i="1"/>
  <c r="D109" i="1"/>
  <c r="Q151" i="2" l="1"/>
  <c r="R154" i="2"/>
  <c r="Q60" i="2"/>
  <c r="Q95" i="2"/>
  <c r="R64" i="2"/>
  <c r="Q31" i="2"/>
  <c r="R61" i="2"/>
  <c r="Q133" i="2"/>
  <c r="Q5" i="2"/>
  <c r="Q18" i="2"/>
  <c r="R96" i="2"/>
  <c r="R32" i="2"/>
  <c r="R20" i="2"/>
  <c r="Q45" i="2"/>
  <c r="Q76" i="2"/>
  <c r="Q115" i="2"/>
  <c r="N144" i="1"/>
  <c r="N109" i="1"/>
  <c r="N125" i="1"/>
  <c r="N91" i="1"/>
  <c r="O91" i="1" s="1"/>
  <c r="N92" i="1"/>
  <c r="O92" i="1" s="1"/>
  <c r="N95" i="1"/>
  <c r="O95" i="1" s="1"/>
  <c r="N96" i="1"/>
  <c r="O96" i="1" s="1"/>
  <c r="N97" i="1"/>
  <c r="O97" i="1" s="1"/>
  <c r="N98" i="1"/>
  <c r="O98" i="1" s="1"/>
  <c r="N99" i="1"/>
  <c r="O99" i="1" s="1"/>
  <c r="N100" i="1"/>
  <c r="O100" i="1" s="1"/>
  <c r="N101" i="1"/>
  <c r="O101" i="1" s="1"/>
  <c r="N102" i="1"/>
  <c r="O102" i="1" s="1"/>
  <c r="O103" i="1"/>
  <c r="O104" i="1"/>
  <c r="O105" i="1"/>
  <c r="N106" i="1"/>
  <c r="O106" i="1" s="1"/>
  <c r="N107" i="1"/>
  <c r="O107" i="1" s="1"/>
  <c r="N108" i="1"/>
  <c r="O108" i="1" s="1"/>
  <c r="N90" i="1"/>
  <c r="O90" i="1" s="1"/>
  <c r="M89" i="1"/>
  <c r="J89" i="1"/>
  <c r="G89" i="1"/>
  <c r="D89" i="1"/>
  <c r="D70" i="1"/>
  <c r="N77" i="1"/>
  <c r="O77" i="1" s="1"/>
  <c r="N72" i="1"/>
  <c r="O72" i="1" s="1"/>
  <c r="N73" i="1"/>
  <c r="O73" i="1" s="1"/>
  <c r="N76" i="1"/>
  <c r="N78" i="1"/>
  <c r="O78" i="1" s="1"/>
  <c r="N79" i="1"/>
  <c r="O79" i="1" s="1"/>
  <c r="N80" i="1"/>
  <c r="O80" i="1" s="1"/>
  <c r="N81" i="1"/>
  <c r="O81" i="1" s="1"/>
  <c r="N82" i="1"/>
  <c r="O82" i="1" s="1"/>
  <c r="N83" i="1"/>
  <c r="O83" i="1" s="1"/>
  <c r="N84" i="1"/>
  <c r="O84" i="1" s="1"/>
  <c r="N85" i="1"/>
  <c r="O85" i="1" s="1"/>
  <c r="N86" i="1"/>
  <c r="O86" i="1" s="1"/>
  <c r="N87" i="1"/>
  <c r="O87" i="1" s="1"/>
  <c r="N88" i="1"/>
  <c r="O88" i="1" s="1"/>
  <c r="N71" i="1"/>
  <c r="O71" i="1" s="1"/>
  <c r="M70" i="1"/>
  <c r="J70" i="1"/>
  <c r="G70" i="1"/>
  <c r="N57" i="1"/>
  <c r="O57" i="1" s="1"/>
  <c r="N58" i="1"/>
  <c r="O58" i="1" s="1"/>
  <c r="N59" i="1"/>
  <c r="O59" i="1" s="1"/>
  <c r="N60" i="1"/>
  <c r="O60" i="1" s="1"/>
  <c r="N61" i="1"/>
  <c r="O61" i="1" s="1"/>
  <c r="N62" i="1"/>
  <c r="O62" i="1" s="1"/>
  <c r="N63" i="1"/>
  <c r="O63" i="1" s="1"/>
  <c r="N64" i="1"/>
  <c r="O64" i="1" s="1"/>
  <c r="N65" i="1"/>
  <c r="O65" i="1" s="1"/>
  <c r="N67" i="1"/>
  <c r="O67" i="1" s="1"/>
  <c r="N68" i="1"/>
  <c r="O68" i="1" s="1"/>
  <c r="N69" i="1"/>
  <c r="O69" i="1" s="1"/>
  <c r="N56" i="1"/>
  <c r="O56" i="1" s="1"/>
  <c r="M55" i="1"/>
  <c r="J55" i="1"/>
  <c r="G55" i="1"/>
  <c r="D55" i="1"/>
  <c r="N42" i="1"/>
  <c r="O42" i="1" s="1"/>
  <c r="N43" i="1"/>
  <c r="O43" i="1" s="1"/>
  <c r="N44" i="1"/>
  <c r="N45" i="1"/>
  <c r="O45" i="1" s="1"/>
  <c r="N46" i="1"/>
  <c r="O46" i="1" s="1"/>
  <c r="N47" i="1"/>
  <c r="O47" i="1" s="1"/>
  <c r="N48" i="1"/>
  <c r="O48" i="1" s="1"/>
  <c r="N49" i="1"/>
  <c r="O49" i="1" s="1"/>
  <c r="N50" i="1"/>
  <c r="O50" i="1" s="1"/>
  <c r="N51" i="1"/>
  <c r="O51" i="1" s="1"/>
  <c r="N52" i="1"/>
  <c r="O52" i="1" s="1"/>
  <c r="N53" i="1"/>
  <c r="O53" i="1" s="1"/>
  <c r="N54" i="1"/>
  <c r="O54" i="1" s="1"/>
  <c r="N41" i="1"/>
  <c r="O41" i="1" s="1"/>
  <c r="M40" i="1"/>
  <c r="J40" i="1"/>
  <c r="G40" i="1"/>
  <c r="D40" i="1"/>
  <c r="N29" i="1"/>
  <c r="O29" i="1" s="1"/>
  <c r="N30" i="1"/>
  <c r="O30" i="1" s="1"/>
  <c r="N31" i="1"/>
  <c r="O31" i="1" s="1"/>
  <c r="N32" i="1"/>
  <c r="O32" i="1" s="1"/>
  <c r="N33" i="1"/>
  <c r="N34" i="1"/>
  <c r="O34" i="1" s="1"/>
  <c r="O35" i="1"/>
  <c r="N36" i="1"/>
  <c r="O36" i="1" s="1"/>
  <c r="N37" i="1"/>
  <c r="O37" i="1" s="1"/>
  <c r="N38" i="1"/>
  <c r="O38" i="1" s="1"/>
  <c r="N39" i="1"/>
  <c r="O39" i="1" s="1"/>
  <c r="N28" i="1"/>
  <c r="O28" i="1" s="1"/>
  <c r="M27" i="1"/>
  <c r="J27" i="1"/>
  <c r="G27" i="1"/>
  <c r="D27" i="1"/>
  <c r="N18" i="1"/>
  <c r="O18" i="1" s="1"/>
  <c r="N19" i="1"/>
  <c r="O19" i="1" s="1"/>
  <c r="N20" i="1"/>
  <c r="O20" i="1" s="1"/>
  <c r="N21" i="1"/>
  <c r="N22" i="1"/>
  <c r="O22" i="1" s="1"/>
  <c r="N23" i="1"/>
  <c r="O23" i="1" s="1"/>
  <c r="N24" i="1"/>
  <c r="O24" i="1" s="1"/>
  <c r="N25" i="1"/>
  <c r="O25" i="1" s="1"/>
  <c r="N26" i="1"/>
  <c r="O26" i="1" s="1"/>
  <c r="N17" i="1"/>
  <c r="O17" i="1" s="1"/>
  <c r="N15" i="1"/>
  <c r="O15" i="1" s="1"/>
  <c r="N7" i="1"/>
  <c r="O7" i="1" s="1"/>
  <c r="N8" i="1"/>
  <c r="O8" i="1" s="1"/>
  <c r="N9" i="1"/>
  <c r="O9" i="1" s="1"/>
  <c r="N10" i="1"/>
  <c r="N11" i="1"/>
  <c r="O11" i="1" s="1"/>
  <c r="N12" i="1"/>
  <c r="O12" i="1" s="1"/>
  <c r="N13" i="1"/>
  <c r="O13" i="1" s="1"/>
  <c r="N14" i="1"/>
  <c r="O14" i="1" s="1"/>
  <c r="N6" i="1"/>
  <c r="O6" i="1" s="1"/>
  <c r="M16" i="1"/>
  <c r="J16" i="1"/>
  <c r="G16" i="1"/>
  <c r="D16" i="1"/>
  <c r="M5" i="1"/>
  <c r="J5" i="1"/>
  <c r="G5" i="1"/>
  <c r="D5" i="1"/>
  <c r="N55" i="1" l="1"/>
  <c r="N89" i="1"/>
  <c r="N70" i="1"/>
  <c r="N40" i="1"/>
  <c r="N27" i="1"/>
  <c r="N16" i="1"/>
  <c r="N5" i="1"/>
</calcChain>
</file>

<file path=xl/sharedStrings.xml><?xml version="1.0" encoding="utf-8"?>
<sst xmlns="http://schemas.openxmlformats.org/spreadsheetml/2006/main" count="892" uniqueCount="473">
  <si>
    <t>сентябрь</t>
  </si>
  <si>
    <t>октябрь</t>
  </si>
  <si>
    <t>ноябрь</t>
  </si>
  <si>
    <t>декабрь</t>
  </si>
  <si>
    <t>ОО</t>
  </si>
  <si>
    <t>всего</t>
  </si>
  <si>
    <t>3 класс</t>
  </si>
  <si>
    <t>2 класс</t>
  </si>
  <si>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</si>
  <si>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</si>
  <si>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</si>
  <si>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</si>
  <si>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</si>
  <si>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</si>
  <si>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</si>
  <si>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</si>
  <si>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ВСЕ предметы учебного плана ОО</t>
  </si>
  <si>
    <t>всего работ</t>
  </si>
  <si>
    <t>Литер класса, дата проведения КР, номер урока в расписании</t>
  </si>
  <si>
    <t>число КР в данном месяце</t>
  </si>
  <si>
    <t>федеральные (всероссийские)</t>
  </si>
  <si>
    <t>ИТОГО КР по предмету в 
первом полугодии 2022-2023 учебного года</t>
  </si>
  <si>
    <t>Доля КР от общего числа учебных часов  в первом полугодии 2022-2023 учебного года</t>
  </si>
  <si>
    <t>Русский язык</t>
  </si>
  <si>
    <t>Литературное чтение</t>
  </si>
  <si>
    <t>Родной язык (русский)</t>
  </si>
  <si>
    <t>Литературное чтение на родном языке (русском)</t>
  </si>
  <si>
    <t>Иностранный яызк (английский)</t>
  </si>
  <si>
    <t>Математика</t>
  </si>
  <si>
    <t>Окружающий мир</t>
  </si>
  <si>
    <t>Музыка</t>
  </si>
  <si>
    <t>ИЗО</t>
  </si>
  <si>
    <t>Технология</t>
  </si>
  <si>
    <t>Физическая культура</t>
  </si>
  <si>
    <t>Кубановедение</t>
  </si>
  <si>
    <t>Литературное чтение на родном языку (русском)</t>
  </si>
  <si>
    <t>Иностранный язык (английский)</t>
  </si>
  <si>
    <t>ОРКСЭ</t>
  </si>
  <si>
    <t>Литература</t>
  </si>
  <si>
    <t>Иностранный язык</t>
  </si>
  <si>
    <t>История</t>
  </si>
  <si>
    <t>География</t>
  </si>
  <si>
    <t>Биология</t>
  </si>
  <si>
    <t>ОДНКНР</t>
  </si>
  <si>
    <t>ОБЖ</t>
  </si>
  <si>
    <t>Информационная безопасность</t>
  </si>
  <si>
    <t>Родная литература (русская)</t>
  </si>
  <si>
    <t>История России. Всеобщая история</t>
  </si>
  <si>
    <t>Обществознание</t>
  </si>
  <si>
    <t>Физика</t>
  </si>
  <si>
    <t>23.12.22, 2</t>
  </si>
  <si>
    <t>Информатика</t>
  </si>
  <si>
    <t>Химия</t>
  </si>
  <si>
    <t>Право</t>
  </si>
  <si>
    <t>Астрономия</t>
  </si>
  <si>
    <t>Индивидуальный проект</t>
  </si>
  <si>
    <t>22.09.22, 2</t>
  </si>
  <si>
    <t>Русское правописание</t>
  </si>
  <si>
    <t>Практикум решения задач</t>
  </si>
  <si>
    <t>Биология в задачах</t>
  </si>
  <si>
    <t>Экономика</t>
  </si>
  <si>
    <t>График оценочных процедур в МБОУ СОШ №27 
им. М. В. Александрова п. Комсомолец МО Ейский район
на II полугодие 2022-2023 учебного года</t>
  </si>
  <si>
    <t>январь</t>
  </si>
  <si>
    <t>февраль</t>
  </si>
  <si>
    <t>март</t>
  </si>
  <si>
    <t>апрель</t>
  </si>
  <si>
    <t>май</t>
  </si>
  <si>
    <t xml:space="preserve">УТВЕРЖДЕН
решением педагогического совета
протокол №2 от 9 сентября 2022г
приказ от 09.09.2022 № 183-О
директор  МБОУ СОШ №27 
им. М. В. Александрова 
п. Комсомолец МО Ейский район
____________________А.М.Зацепа
</t>
  </si>
  <si>
    <t>23.01.23, 2</t>
  </si>
  <si>
    <t>11.01.23, 5</t>
  </si>
  <si>
    <t>06.02.23, 3</t>
  </si>
  <si>
    <t>02.02.23, 2
22.02.23, 2</t>
  </si>
  <si>
    <t>21.02.23, 1</t>
  </si>
  <si>
    <t>15.02.23, 5</t>
  </si>
  <si>
    <t>09.02.23, 4</t>
  </si>
  <si>
    <t>07.03.23, 5</t>
  </si>
  <si>
    <t>17.03.23, 3</t>
  </si>
  <si>
    <t>14.03.23, 4</t>
  </si>
  <si>
    <t>22.03.23, 5</t>
  </si>
  <si>
    <t>28.04.23, 1</t>
  </si>
  <si>
    <t>19.04.23, 4</t>
  </si>
  <si>
    <t>06.04.23, 3</t>
  </si>
  <si>
    <t>18.04.23, 1</t>
  </si>
  <si>
    <t>12.04.23, 1</t>
  </si>
  <si>
    <t>27.04.23, 4</t>
  </si>
  <si>
    <t>04.05.23, 2
18.05.23, 2</t>
  </si>
  <si>
    <t>08.05.23, 3</t>
  </si>
  <si>
    <t>19.05.23, 3</t>
  </si>
  <si>
    <t>03.05.23, 2
23.05.23, 4</t>
  </si>
  <si>
    <t>16.05.23, 1</t>
  </si>
  <si>
    <t>05.05.23, 1</t>
  </si>
  <si>
    <t>10.05.23, 1</t>
  </si>
  <si>
    <t>11.01.23, 4</t>
  </si>
  <si>
    <t>26.01.23, 5</t>
  </si>
  <si>
    <t>02.02.23, 2
21.02.23, 2</t>
  </si>
  <si>
    <t>16.03.23, 3</t>
  </si>
  <si>
    <t>14.03.23, 5</t>
  </si>
  <si>
    <t>17.03.23, 2</t>
  </si>
  <si>
    <t>21.03.23, 3</t>
  </si>
  <si>
    <t>09.03.23, 4</t>
  </si>
  <si>
    <t>04.04.23, 4
27.04.23, 1</t>
  </si>
  <si>
    <t>03.04.23, 4</t>
  </si>
  <si>
    <t>12.04.23, 2</t>
  </si>
  <si>
    <t>20.04.23, 5</t>
  </si>
  <si>
    <t>02.05.23, 4
17.05.23, 4</t>
  </si>
  <si>
    <t>19.05.23, 2</t>
  </si>
  <si>
    <t>03.05.23, 1
16.05.23, 2</t>
  </si>
  <si>
    <t>18.05.23, 5</t>
  </si>
  <si>
    <t>15.05.23, 5</t>
  </si>
  <si>
    <t>10.05.23, 2</t>
  </si>
  <si>
    <t>10.01.23, 3
31.01.23, 3</t>
  </si>
  <si>
    <t>19.01.23, 4</t>
  </si>
  <si>
    <t>12.01.23, 4</t>
  </si>
  <si>
    <t>15.02.23, 4</t>
  </si>
  <si>
    <t>17.03.23, 1</t>
  </si>
  <si>
    <t>09.03.23, 4
23.03.23, 3</t>
  </si>
  <si>
    <t>28.04.23, 3</t>
  </si>
  <si>
    <t>14.04.23, 4</t>
  </si>
  <si>
    <t>20.04.23, 2</t>
  </si>
  <si>
    <t>03.05.23, 3
17.05.23, 3</t>
  </si>
  <si>
    <t>16.05.23, 2</t>
  </si>
  <si>
    <t>08.05.23, 4</t>
  </si>
  <si>
    <t>11.05.23, 4</t>
  </si>
  <si>
    <t>23.05.23, 1</t>
  </si>
  <si>
    <t>18.05.23, 2</t>
  </si>
  <si>
    <t>04.05.23, 2</t>
  </si>
  <si>
    <t>18.01.23, 2</t>
  </si>
  <si>
    <t>26.01.23, 4</t>
  </si>
  <si>
    <t>20.01.23, 3</t>
  </si>
  <si>
    <t>02.02.23, 3</t>
  </si>
  <si>
    <t>22.02.23, 4</t>
  </si>
  <si>
    <t>16.02.23, 4</t>
  </si>
  <si>
    <t>01.02.23, 3</t>
  </si>
  <si>
    <t>14.02.23, 4</t>
  </si>
  <si>
    <t>01.03.23, 4</t>
  </si>
  <si>
    <t>01.03.23, 4
24.03.23, 3</t>
  </si>
  <si>
    <t>22.03.23, 2</t>
  </si>
  <si>
    <t>13.04.23, 3</t>
  </si>
  <si>
    <t>20.04.23, 4</t>
  </si>
  <si>
    <t>24.04.23, 6</t>
  </si>
  <si>
    <t>14.04.23, 5</t>
  </si>
  <si>
    <t>01.05.23, 2
17.05.23, 4</t>
  </si>
  <si>
    <t>24.05.23, 5</t>
  </si>
  <si>
    <t>12.05.23, 2</t>
  </si>
  <si>
    <t>09.05.23, 4</t>
  </si>
  <si>
    <t>19.05.23, 4</t>
  </si>
  <si>
    <t>23.05.23, 3</t>
  </si>
  <si>
    <t>16.05.23, 5</t>
  </si>
  <si>
    <t>19.01.23, 5</t>
  </si>
  <si>
    <t>13.01.23, 2</t>
  </si>
  <si>
    <t>20.01.23, 6</t>
  </si>
  <si>
    <t>03.02.23, 3
27.02.23, 2</t>
  </si>
  <si>
    <t>13.02.23, 2</t>
  </si>
  <si>
    <t>10.02.23, 2</t>
  </si>
  <si>
    <t>23.03.23, 5</t>
  </si>
  <si>
    <t>03.03.23, 2
20.03.23, 5</t>
  </si>
  <si>
    <t>14.03.23, 3</t>
  </si>
  <si>
    <t>25.04.23, 5</t>
  </si>
  <si>
    <t>15.05.23, 2</t>
  </si>
  <si>
    <t>17.05.23, 5</t>
  </si>
  <si>
    <t>11.05.23, 2</t>
  </si>
  <si>
    <t>05.05.23, 2
24.05.23, 3</t>
  </si>
  <si>
    <t>12.05.23, 4</t>
  </si>
  <si>
    <t>16.05.23, 6</t>
  </si>
  <si>
    <t>10.05.23, 4</t>
  </si>
  <si>
    <t>02.05.23, 3</t>
  </si>
  <si>
    <t>18.05.23, 1</t>
  </si>
  <si>
    <t>25.05.23, 6</t>
  </si>
  <si>
    <t>19.05.23, 6</t>
  </si>
  <si>
    <t>24.01.23, 5</t>
  </si>
  <si>
    <t>10.01.23, 4</t>
  </si>
  <si>
    <t>23.01.23, 6</t>
  </si>
  <si>
    <t>16.02.23, 6</t>
  </si>
  <si>
    <t>24.02.23, 5</t>
  </si>
  <si>
    <t>17.02.23, 2</t>
  </si>
  <si>
    <t>18.01.23, 4</t>
  </si>
  <si>
    <t>01.02.23,4
28.02.23, 4</t>
  </si>
  <si>
    <t>13.02.23, 3</t>
  </si>
  <si>
    <t>20.03.23, 4</t>
  </si>
  <si>
    <t>16.03.23, 4</t>
  </si>
  <si>
    <t>14.03.23, 2</t>
  </si>
  <si>
    <t>15.03.23, 1</t>
  </si>
  <si>
    <t>11.04.23, 5</t>
  </si>
  <si>
    <t>26.04.23, 1</t>
  </si>
  <si>
    <t>12.04.23, 7</t>
  </si>
  <si>
    <t>27.04.23, 1</t>
  </si>
  <si>
    <t>28.04.23, 6</t>
  </si>
  <si>
    <t>01.05.23, 5
16.05.23, 5</t>
  </si>
  <si>
    <t>15.05.23, 12</t>
  </si>
  <si>
    <t>02.05.23, 4</t>
  </si>
  <si>
    <t>11.05.23, 5</t>
  </si>
  <si>
    <t>17.05.23, 2</t>
  </si>
  <si>
    <t>14.05.23, 2</t>
  </si>
  <si>
    <t>22.05.23, 2</t>
  </si>
  <si>
    <t>04.05.23, 4</t>
  </si>
  <si>
    <t>08.05.23, 6</t>
  </si>
  <si>
    <t>03.05.23, 7</t>
  </si>
  <si>
    <t>17.01.23, 2</t>
  </si>
  <si>
    <t>23.01.23, 4</t>
  </si>
  <si>
    <t>19.01.23, 3</t>
  </si>
  <si>
    <t>26.01.23, 3</t>
  </si>
  <si>
    <t>24.01.23, 7</t>
  </si>
  <si>
    <t>08.02.23, 2
24.02.23, 4</t>
  </si>
  <si>
    <t>15.02.23, 3</t>
  </si>
  <si>
    <t>27.02.23, 3</t>
  </si>
  <si>
    <t>22.02.23, 7</t>
  </si>
  <si>
    <t>21.02.23, 3</t>
  </si>
  <si>
    <t>2003.23, 3</t>
  </si>
  <si>
    <t>10.01.23, 4
27.01.23, 3</t>
  </si>
  <si>
    <t>06.03.23, 4
21.03.23, 5</t>
  </si>
  <si>
    <t>07.03.23, 6</t>
  </si>
  <si>
    <t>09.03.23, 3</t>
  </si>
  <si>
    <t>22.03.23, 6</t>
  </si>
  <si>
    <t>04.04.23, 3</t>
  </si>
  <si>
    <t>13.04.23, 4</t>
  </si>
  <si>
    <t>18.04.23, 3</t>
  </si>
  <si>
    <t>25.04.23, 3</t>
  </si>
  <si>
    <t>12.04.23, 5</t>
  </si>
  <si>
    <t>02.05.23, 2
23.05.23, 3</t>
  </si>
  <si>
    <t>04.05.23, 5</t>
  </si>
  <si>
    <t>25.05.23, 4</t>
  </si>
  <si>
    <t>10.05.23, 7</t>
  </si>
  <si>
    <t>12.05.23, 3</t>
  </si>
  <si>
    <t>11.05.23, 1</t>
  </si>
  <si>
    <t>15.05.23, 4</t>
  </si>
  <si>
    <t>10.05.23, 6</t>
  </si>
  <si>
    <t>22.05.23, 7</t>
  </si>
  <si>
    <t>19.05.23, 7</t>
  </si>
  <si>
    <t>25.01.23, 5</t>
  </si>
  <si>
    <t>30.01.23, 3</t>
  </si>
  <si>
    <t>10.01.23, 5</t>
  </si>
  <si>
    <t>26.01.23, 7</t>
  </si>
  <si>
    <t>08.02.22, 2</t>
  </si>
  <si>
    <t>07.02.23, 2</t>
  </si>
  <si>
    <t>22.02.23, 5</t>
  </si>
  <si>
    <t>21.03.23, 1</t>
  </si>
  <si>
    <t>08.03.23, 1</t>
  </si>
  <si>
    <t>16.03.23, 5</t>
  </si>
  <si>
    <t>22.03.23, 3</t>
  </si>
  <si>
    <t>24.03.23, 7</t>
  </si>
  <si>
    <t>10.03.23, 3</t>
  </si>
  <si>
    <t>17.03.23, 5</t>
  </si>
  <si>
    <t>16.03.23, 1</t>
  </si>
  <si>
    <t>07.03.23, 2</t>
  </si>
  <si>
    <t>27.04.23, 5</t>
  </si>
  <si>
    <t>21.04.23, 6</t>
  </si>
  <si>
    <t>28.04.23, 7</t>
  </si>
  <si>
    <t>20.04.22, 3</t>
  </si>
  <si>
    <t>25.04.22, 4</t>
  </si>
  <si>
    <t>19.04.23, 2</t>
  </si>
  <si>
    <t>24.04.23, 1</t>
  </si>
  <si>
    <t>12.04.23, 4</t>
  </si>
  <si>
    <t>26.04.23, 7</t>
  </si>
  <si>
    <t>12.05.23, 5</t>
  </si>
  <si>
    <t>18.05.23, 6</t>
  </si>
  <si>
    <t>12.01.23, 3</t>
  </si>
  <si>
    <t>16.01.23, 5</t>
  </si>
  <si>
    <t>11.01.23, 6</t>
  </si>
  <si>
    <t>17.02.23, 6</t>
  </si>
  <si>
    <t>22.02.23, 3</t>
  </si>
  <si>
    <t>07.02.23, 5</t>
  </si>
  <si>
    <t>10.02.23, 1</t>
  </si>
  <si>
    <t>17.03.23, 4</t>
  </si>
  <si>
    <t>23.03.23, 6</t>
  </si>
  <si>
    <t>15.03.23, 5</t>
  </si>
  <si>
    <t>14.03.23, 1</t>
  </si>
  <si>
    <t>18.04.23, 4</t>
  </si>
  <si>
    <t>14.04.23, 6</t>
  </si>
  <si>
    <t>05.05.23, 4</t>
  </si>
  <si>
    <t>16.05.23, 4</t>
  </si>
  <si>
    <t>17.05.23, 4</t>
  </si>
  <si>
    <t>23.05.23, 2</t>
  </si>
  <si>
    <t>22.05.23, 5</t>
  </si>
  <si>
    <t>05.05.23, 3</t>
  </si>
  <si>
    <t>19.05.23, 1</t>
  </si>
  <si>
    <t>19.01.23, 2</t>
  </si>
  <si>
    <t>17.01.23, 6</t>
  </si>
  <si>
    <t>18.01.23, 3</t>
  </si>
  <si>
    <t>26.01.23, 6</t>
  </si>
  <si>
    <t>20.01.23, 4</t>
  </si>
  <si>
    <t>12.01.23, 2</t>
  </si>
  <si>
    <t>02.02.23, 2
1702.23, 4</t>
  </si>
  <si>
    <t>15.02.23, 2</t>
  </si>
  <si>
    <t>22.02.23, 6</t>
  </si>
  <si>
    <t>25.02.23, 1</t>
  </si>
  <si>
    <t>24.02.23, 2</t>
  </si>
  <si>
    <t>20.04.23, 1</t>
  </si>
  <si>
    <t>17.04.23, 5</t>
  </si>
  <si>
    <t>18.04.23, 5</t>
  </si>
  <si>
    <t>26.04.23, 5</t>
  </si>
  <si>
    <t>07.04.23, 4</t>
  </si>
  <si>
    <t>27.04.23, 3</t>
  </si>
  <si>
    <t>04.05.23, 6</t>
  </si>
  <si>
    <t>20.05.23, 2</t>
  </si>
  <si>
    <t>16.05.23, 3</t>
  </si>
  <si>
    <t>26.05.23, 6</t>
  </si>
  <si>
    <t>13.05.23, 4</t>
  </si>
  <si>
    <t>11.05.23, 6</t>
  </si>
  <si>
    <t>01.03.23, 4
24.03.23, 4</t>
  </si>
  <si>
    <t>29.03.23, 2</t>
  </si>
  <si>
    <t>25.04.23, 6</t>
  </si>
  <si>
    <t>02.03.23, 3</t>
  </si>
  <si>
    <t>07.03.23, 3</t>
  </si>
  <si>
    <t>16.03.23, 3
21.03.23, 3</t>
  </si>
  <si>
    <t>01.03.23, 3</t>
  </si>
  <si>
    <t>2103.23, 3</t>
  </si>
  <si>
    <t>23.03.23, 3</t>
  </si>
  <si>
    <t>23.02.23, 3</t>
  </si>
  <si>
    <t>25.04.23, 2</t>
  </si>
  <si>
    <t>11.04.23, 3</t>
  </si>
  <si>
    <t>20.04.23, 3
21.04.23, 3</t>
  </si>
  <si>
    <t>05.04.23, 2</t>
  </si>
  <si>
    <t>19.04.23, 5</t>
  </si>
  <si>
    <t>05.04.23, 3</t>
  </si>
  <si>
    <t>03.03.23, 2
23.03.23, 2</t>
  </si>
  <si>
    <t>График оценочных процедур в МБОУ СОШ №17 
им. маршала Г.К.Жукова п. Советский МО Ейский район
на I полугодие 2024-2025 учебного года</t>
  </si>
  <si>
    <t>Труд(технология)</t>
  </si>
  <si>
    <t>24.09.24,2</t>
  </si>
  <si>
    <t>22.10.24, 2</t>
  </si>
  <si>
    <t>19.11.24, 2</t>
  </si>
  <si>
    <t>17.12.24, 2</t>
  </si>
  <si>
    <t>02.10.24,2</t>
  </si>
  <si>
    <t>04.12.24,2</t>
  </si>
  <si>
    <t>12.09.24,2</t>
  </si>
  <si>
    <t>15.10.24,3</t>
  </si>
  <si>
    <t>14.11.24,2</t>
  </si>
  <si>
    <t>19.12.24,3</t>
  </si>
  <si>
    <t>17.10.24,4</t>
  </si>
  <si>
    <t>12.12.24,2</t>
  </si>
  <si>
    <t>13.12.24,4</t>
  </si>
  <si>
    <t>20.12.24,5</t>
  </si>
  <si>
    <t>10.12.24,5</t>
  </si>
  <si>
    <t>17.09.24,3</t>
  </si>
  <si>
    <t>22.10.24,3</t>
  </si>
  <si>
    <t>26.11.24,3</t>
  </si>
  <si>
    <t>24.12.24,3</t>
  </si>
  <si>
    <t>18.09.24,3</t>
  </si>
  <si>
    <t>25.12.24,3</t>
  </si>
  <si>
    <t>19.12.24,5</t>
  </si>
  <si>
    <t>11.09.24,2</t>
  </si>
  <si>
    <t>16.10.24,2</t>
  </si>
  <si>
    <t>13.11.24,2</t>
  </si>
  <si>
    <t>20.12.24,3</t>
  </si>
  <si>
    <t>10.12.24,4</t>
  </si>
  <si>
    <t>23.10.24,4</t>
  </si>
  <si>
    <t>12.12.24,4</t>
  </si>
  <si>
    <t>05.12.24,4</t>
  </si>
  <si>
    <t>06.09.24,2</t>
  </si>
  <si>
    <t>16.10.24,4</t>
  </si>
  <si>
    <t>29.11.24,2</t>
  </si>
  <si>
    <t>24.12.24,4</t>
  </si>
  <si>
    <t>20.09.24,4</t>
  </si>
  <si>
    <t>06.12.24,4</t>
  </si>
  <si>
    <t>Основы проектной деятельности</t>
  </si>
  <si>
    <t>06.09.24,4</t>
  </si>
  <si>
    <t>01.10.24,2</t>
  </si>
  <si>
    <t>04.12.24,2 25.12.24,2</t>
  </si>
  <si>
    <t xml:space="preserve">История </t>
  </si>
  <si>
    <t>26.11.24,4</t>
  </si>
  <si>
    <t>18.11.24,4</t>
  </si>
  <si>
    <t>07.10.24,5</t>
  </si>
  <si>
    <t>Труд (технология)</t>
  </si>
  <si>
    <t>24.10.24,4</t>
  </si>
  <si>
    <t>Математика/Алгебра</t>
  </si>
  <si>
    <t>Математика/Геометрия</t>
  </si>
  <si>
    <t>Математика/Вероятность и статистика</t>
  </si>
  <si>
    <t>27.11.24,2</t>
  </si>
  <si>
    <t>19.11.24,5</t>
  </si>
  <si>
    <t>ОБЗР</t>
  </si>
  <si>
    <t>Избранные вопросы информатики</t>
  </si>
  <si>
    <t>11.09.24,3</t>
  </si>
  <si>
    <t>15.10.24,5</t>
  </si>
  <si>
    <t>04.12.24,3</t>
  </si>
  <si>
    <t>10.12.24,3</t>
  </si>
  <si>
    <t>29.11.24,3</t>
  </si>
  <si>
    <t>19.11.24,2</t>
  </si>
  <si>
    <t>15.10.24,6</t>
  </si>
  <si>
    <t>17.12.24,6</t>
  </si>
  <si>
    <t>13.11.24,4</t>
  </si>
  <si>
    <t>11.12.24,4</t>
  </si>
  <si>
    <t>22.10.24,2</t>
  </si>
  <si>
    <t>28.11.24,3</t>
  </si>
  <si>
    <t>17.10.24,2</t>
  </si>
  <si>
    <t>09.10.24,5</t>
  </si>
  <si>
    <t>04.12.24,5</t>
  </si>
  <si>
    <t>25.10.24,2</t>
  </si>
  <si>
    <t>03.10.24,2</t>
  </si>
  <si>
    <t>24.12.24,5</t>
  </si>
  <si>
    <t>10.10.24,5</t>
  </si>
  <si>
    <t>07.11.24,5 26.11.24,2</t>
  </si>
  <si>
    <t>06.11.24,4</t>
  </si>
  <si>
    <t>11.10.24,2</t>
  </si>
  <si>
    <t>11.11.24,5</t>
  </si>
  <si>
    <t>24.12.24,2</t>
  </si>
  <si>
    <t>23.10.24,3</t>
  </si>
  <si>
    <t>16.12.24,3</t>
  </si>
  <si>
    <t>13.12.24,5</t>
  </si>
  <si>
    <t>02.10.24,5</t>
  </si>
  <si>
    <t>11.12.24,5</t>
  </si>
  <si>
    <t>Прикладная биология</t>
  </si>
  <si>
    <t>09.12.24,3</t>
  </si>
  <si>
    <t>21.10.24,3</t>
  </si>
  <si>
    <t>16.10.24,3</t>
  </si>
  <si>
    <t>08.10.24,4</t>
  </si>
  <si>
    <t>06.11.24,2</t>
  </si>
  <si>
    <t>02.12.24,4</t>
  </si>
  <si>
    <t>04.10.24,2</t>
  </si>
  <si>
    <t>15.11.24,2</t>
  </si>
  <si>
    <t>25.12.24,5</t>
  </si>
  <si>
    <t>05.12.24,3</t>
  </si>
  <si>
    <t>10.10.24,4</t>
  </si>
  <si>
    <t>23.11.24,3</t>
  </si>
  <si>
    <t>Русское правописание: орфография и пунктуация</t>
  </si>
  <si>
    <t>Методы решения задач по физике</t>
  </si>
  <si>
    <r>
      <t>УТВЕРЖДЕН
приказом от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30.08.2024 № 118-О</t>
    </r>
    <r>
      <rPr>
        <b/>
        <sz val="11"/>
        <color theme="1"/>
        <rFont val="Times New Roman"/>
        <family val="1"/>
        <charset val="204"/>
      </rPr>
      <t xml:space="preserve">
директор  МБОУ СОШ №17 
им. маршала Г.К.Жукова          п.СоветскийМО Ейский район
____________________Н.А.Федоряка
</t>
    </r>
  </si>
  <si>
    <t>26.12.24,2</t>
  </si>
  <si>
    <t>26.09.24,3</t>
  </si>
  <si>
    <t>25.11.24,3</t>
  </si>
  <si>
    <t>03.10.24,3 23.10.24,4</t>
  </si>
  <si>
    <t>26.12.24,3</t>
  </si>
  <si>
    <t>19.09.24,2</t>
  </si>
  <si>
    <t>09.10.24,3</t>
  </si>
  <si>
    <t>06.11.24,3</t>
  </si>
  <si>
    <t>09.12.24,2</t>
  </si>
  <si>
    <t>20.09.24,2</t>
  </si>
  <si>
    <t>27.11.24,3</t>
  </si>
  <si>
    <t>25.09.24,2</t>
  </si>
  <si>
    <t>11.11.24,4</t>
  </si>
  <si>
    <t>21.10.24,2</t>
  </si>
  <si>
    <t>25.12.24,2</t>
  </si>
  <si>
    <t>13.12.,24,2</t>
  </si>
  <si>
    <t>18.11.24,3</t>
  </si>
  <si>
    <t>14.10.24,4</t>
  </si>
  <si>
    <t>27.11.24,4</t>
  </si>
  <si>
    <t>28.10.24,3</t>
  </si>
  <si>
    <t>14.10.24, 3</t>
  </si>
  <si>
    <t>17.10.24,3</t>
  </si>
  <si>
    <t>11.12.24,2</t>
  </si>
  <si>
    <t>24.09.24,3</t>
  </si>
  <si>
    <t>\</t>
  </si>
  <si>
    <t>17.09.24,4</t>
  </si>
  <si>
    <t>22.10.24,4</t>
  </si>
  <si>
    <t>26.12.24,4</t>
  </si>
  <si>
    <t>18.10.24,2</t>
  </si>
  <si>
    <t>28.11.24,2</t>
  </si>
  <si>
    <t>19.12.24,2</t>
  </si>
  <si>
    <t>15.10.24,4</t>
  </si>
  <si>
    <t>17.12.24,3</t>
  </si>
  <si>
    <t>26.09.24,2</t>
  </si>
  <si>
    <t>21.11.24,2</t>
  </si>
  <si>
    <t>Труд(Технология)</t>
  </si>
  <si>
    <t>24.10.24,2</t>
  </si>
  <si>
    <t>24.09.24,5</t>
  </si>
  <si>
    <t>10.09.24,3</t>
  </si>
  <si>
    <t>12.09.24,4</t>
  </si>
  <si>
    <t>16.10.24,5</t>
  </si>
  <si>
    <t>14.10.24,3</t>
  </si>
  <si>
    <t>07.10.24,2</t>
  </si>
  <si>
    <t>03.12.24,2</t>
  </si>
  <si>
    <t>06.12.24,2</t>
  </si>
  <si>
    <t>03.12.24,2 27.12.24,3</t>
  </si>
  <si>
    <t>23.10.24,5</t>
  </si>
  <si>
    <t>02.12.24,3</t>
  </si>
  <si>
    <t>10.12.24,2</t>
  </si>
  <si>
    <t>17.12.24,5</t>
  </si>
  <si>
    <t>18.12.24,4</t>
  </si>
  <si>
    <t>17.09.24,2</t>
  </si>
  <si>
    <t>26.11.24,2</t>
  </si>
  <si>
    <t>12.12.24,3</t>
  </si>
  <si>
    <t>14.12.24,4</t>
  </si>
  <si>
    <t>21.12.24,4</t>
  </si>
  <si>
    <t>28.09.22, 3</t>
  </si>
  <si>
    <t>26.10.22, 3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</si>
</sst>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horizontal="left" vertical="center" wrapText="1"/>
    </xf>
    <xf numFmtId="0" fontId="1" fillId="2" borderId="0" xfId="0" applyFont="1" applyFill="1"/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right"/>
    </xf>
    <xf numFmtId="0" fontId="1" fillId="3" borderId="1" xfId="0" applyFont="1" applyFill="1" applyBorder="1"/>
    <xf numFmtId="14" fontId="1" fillId="3" borderId="1" xfId="0" applyNumberFormat="1" applyFont="1" applyFill="1" applyBorder="1" applyAlignment="1">
      <alignment horizontal="right"/>
    </xf>
    <xf numFmtId="14" fontId="1" fillId="3" borderId="1" xfId="0" applyNumberFormat="1" applyFont="1" applyFill="1" applyBorder="1"/>
    <xf numFmtId="0" fontId="3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wrapText="1"/>
    </xf>
    <xf numFmtId="0" fontId="3" fillId="2" borderId="1" xfId="0" applyFont="1" applyFill="1" applyBorder="1"/>
    <xf numFmtId="0" fontId="3" fillId="3" borderId="1" xfId="0" applyFont="1" applyFill="1" applyBorder="1"/>
    <xf numFmtId="0" fontId="3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0" fillId="2" borderId="1" xfId="0" applyFill="1" applyBorder="1"/>
    <xf numFmtId="1" fontId="3" fillId="3" borderId="1" xfId="0" applyNumberFormat="1" applyFont="1" applyFill="1" applyBorder="1"/>
    <xf numFmtId="164" fontId="3" fillId="2" borderId="1" xfId="0" applyNumberFormat="1" applyFont="1" applyFill="1" applyBorder="1"/>
    <xf numFmtId="0" fontId="1" fillId="2" borderId="1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/>
    <xf numFmtId="0" fontId="1" fillId="3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wrapText="1"/>
    </xf>
    <xf numFmtId="0" fontId="0" fillId="4" borderId="0" xfId="0" applyFill="1"/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/>
    <xf numFmtId="164" fontId="3" fillId="0" borderId="1" xfId="0" applyNumberFormat="1" applyFont="1" applyFill="1" applyBorder="1"/>
    <xf numFmtId="0" fontId="0" fillId="0" borderId="0" xfId="0" applyFill="1"/>
    <xf numFmtId="0" fontId="0" fillId="2" borderId="1" xfId="0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/>
    <xf numFmtId="164" fontId="9" fillId="0" borderId="1" xfId="0" applyNumberFormat="1" applyFont="1" applyFill="1" applyBorder="1"/>
    <xf numFmtId="0" fontId="11" fillId="0" borderId="0" xfId="0" applyFont="1" applyFill="1"/>
    <xf numFmtId="14" fontId="10" fillId="2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/>
    </xf>
    <xf numFmtId="14" fontId="1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/>
    <xf numFmtId="14" fontId="1" fillId="5" borderId="1" xfId="0" applyNumberFormat="1" applyFont="1" applyFill="1" applyBorder="1"/>
    <xf numFmtId="0" fontId="1" fillId="2" borderId="0" xfId="0" applyFont="1" applyFill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557891</xdr:rowOff>
    </xdr:from>
    <xdr:to>
      <xdr:col>2</xdr:col>
      <xdr:colOff>6136</xdr:colOff>
      <xdr:row>2</xdr:row>
      <xdr:rowOff>187282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57891"/>
          <a:ext cx="2019993" cy="17248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65"/>
  <sheetViews>
    <sheetView tabSelected="1" topLeftCell="A145" zoomScale="70" zoomScaleNormal="70" workbookViewId="0">
      <selection activeCell="T159" sqref="T159"/>
    </sheetView>
  </sheetViews>
  <sheetFormatPr defaultColWidth="9.140625" defaultRowHeight="15" x14ac:dyDescent="0.25"/>
  <cols>
    <col min="1" max="1" width="15.7109375" style="4" bestFit="1" customWidth="1"/>
    <col min="2" max="2" width="14.42578125" style="3" customWidth="1"/>
    <col min="3" max="3" width="15" style="5" customWidth="1"/>
    <col min="4" max="4" width="7.5703125" style="13" customWidth="1"/>
    <col min="5" max="5" width="14.7109375" style="3" customWidth="1"/>
    <col min="6" max="6" width="14.28515625" style="3" customWidth="1"/>
    <col min="7" max="7" width="7.42578125" style="13" customWidth="1"/>
    <col min="8" max="8" width="14.5703125" style="3" customWidth="1"/>
    <col min="9" max="9" width="14.28515625" style="3" customWidth="1"/>
    <col min="10" max="10" width="7.42578125" style="13" customWidth="1"/>
    <col min="11" max="11" width="14.28515625" style="3" customWidth="1"/>
    <col min="12" max="12" width="14.7109375" style="3" customWidth="1"/>
    <col min="13" max="13" width="7" style="13" customWidth="1"/>
    <col min="14" max="14" width="12" style="13" customWidth="1"/>
    <col min="15" max="15" width="12.42578125" style="13" customWidth="1"/>
    <col min="16" max="16384" width="9.140625" style="1"/>
  </cols>
  <sheetData>
    <row r="1" spans="1:15" s="16" customFormat="1" ht="144.6" customHeight="1" x14ac:dyDescent="0.25">
      <c r="A1" s="67" t="s">
        <v>414</v>
      </c>
      <c r="B1" s="67"/>
      <c r="C1" s="67"/>
      <c r="D1" s="21"/>
      <c r="E1" s="66" t="s">
        <v>315</v>
      </c>
      <c r="F1" s="66"/>
      <c r="G1" s="66"/>
      <c r="H1" s="66"/>
      <c r="I1" s="66"/>
      <c r="J1" s="66"/>
      <c r="K1" s="22"/>
      <c r="L1" s="20"/>
      <c r="M1" s="20"/>
      <c r="N1" s="20"/>
      <c r="O1" s="20"/>
    </row>
    <row r="2" spans="1:15" s="17" customFormat="1" ht="21.75" customHeight="1" x14ac:dyDescent="0.25">
      <c r="A2" s="63" t="s">
        <v>16</v>
      </c>
      <c r="B2" s="70" t="s">
        <v>0</v>
      </c>
      <c r="C2" s="70"/>
      <c r="D2" s="70"/>
      <c r="E2" s="70" t="s">
        <v>1</v>
      </c>
      <c r="F2" s="70"/>
      <c r="G2" s="70"/>
      <c r="H2" s="70" t="s">
        <v>2</v>
      </c>
      <c r="I2" s="70"/>
      <c r="J2" s="70"/>
      <c r="K2" s="70" t="s">
        <v>3</v>
      </c>
      <c r="L2" s="70"/>
      <c r="M2" s="70"/>
      <c r="N2" s="19"/>
      <c r="O2" s="18"/>
    </row>
    <row r="3" spans="1:15" s="15" customFormat="1" ht="39" customHeight="1" x14ac:dyDescent="0.25">
      <c r="A3" s="64"/>
      <c r="B3" s="14" t="s">
        <v>20</v>
      </c>
      <c r="C3" s="14" t="s">
        <v>4</v>
      </c>
      <c r="D3" s="14" t="s">
        <v>17</v>
      </c>
      <c r="E3" s="14" t="s">
        <v>20</v>
      </c>
      <c r="F3" s="14" t="s">
        <v>4</v>
      </c>
      <c r="G3" s="14" t="s">
        <v>5</v>
      </c>
      <c r="H3" s="14" t="s">
        <v>20</v>
      </c>
      <c r="I3" s="14" t="s">
        <v>4</v>
      </c>
      <c r="J3" s="14" t="s">
        <v>5</v>
      </c>
      <c r="K3" s="14" t="s">
        <v>20</v>
      </c>
      <c r="L3" s="14" t="s">
        <v>4</v>
      </c>
      <c r="M3" s="14" t="s">
        <v>5</v>
      </c>
      <c r="N3" s="68" t="s">
        <v>21</v>
      </c>
      <c r="O3" s="68" t="s">
        <v>22</v>
      </c>
    </row>
    <row r="4" spans="1:15" s="15" customFormat="1" ht="75.75" customHeight="1" x14ac:dyDescent="0.25">
      <c r="A4" s="65"/>
      <c r="B4" s="14" t="s">
        <v>18</v>
      </c>
      <c r="C4" s="14" t="s">
        <v>18</v>
      </c>
      <c r="D4" s="14" t="s">
        <v>19</v>
      </c>
      <c r="E4" s="14" t="s">
        <v>18</v>
      </c>
      <c r="F4" s="14" t="s">
        <v>18</v>
      </c>
      <c r="G4" s="14" t="s">
        <v>19</v>
      </c>
      <c r="H4" s="14" t="s">
        <v>18</v>
      </c>
      <c r="I4" s="14" t="s">
        <v>18</v>
      </c>
      <c r="J4" s="14" t="s">
        <v>19</v>
      </c>
      <c r="K4" s="14" t="s">
        <v>18</v>
      </c>
      <c r="L4" s="14" t="s">
        <v>18</v>
      </c>
      <c r="M4" s="14" t="s">
        <v>19</v>
      </c>
      <c r="N4" s="69"/>
      <c r="O4" s="69"/>
    </row>
    <row r="5" spans="1:15" x14ac:dyDescent="0.25">
      <c r="A5" s="9" t="s">
        <v>7</v>
      </c>
      <c r="B5" s="31"/>
      <c r="C5" s="32"/>
      <c r="D5" s="12">
        <f>SUM(D6:D15)</f>
        <v>2</v>
      </c>
      <c r="E5" s="31"/>
      <c r="F5" s="32"/>
      <c r="G5" s="12">
        <f>SUM(G6:G15)</f>
        <v>5</v>
      </c>
      <c r="H5" s="31"/>
      <c r="I5" s="32"/>
      <c r="J5" s="12">
        <f>SUM(J6:J15)</f>
        <v>3</v>
      </c>
      <c r="K5" s="31"/>
      <c r="L5" s="32"/>
      <c r="M5" s="12">
        <f>SUM(M6:M15)</f>
        <v>8</v>
      </c>
      <c r="N5" s="12">
        <f>SUM(N6:N15)</f>
        <v>18</v>
      </c>
      <c r="O5" s="8"/>
    </row>
    <row r="6" spans="1:15" x14ac:dyDescent="0.25">
      <c r="A6" s="2" t="s">
        <v>23</v>
      </c>
      <c r="B6" s="28"/>
      <c r="C6" s="29" t="s">
        <v>317</v>
      </c>
      <c r="D6" s="11">
        <v>1</v>
      </c>
      <c r="E6" s="28"/>
      <c r="F6" s="29" t="s">
        <v>318</v>
      </c>
      <c r="G6" s="11">
        <v>1</v>
      </c>
      <c r="H6" s="28"/>
      <c r="I6" s="29" t="s">
        <v>319</v>
      </c>
      <c r="J6" s="11">
        <v>1</v>
      </c>
      <c r="K6" s="28"/>
      <c r="L6" s="29" t="s">
        <v>320</v>
      </c>
      <c r="M6" s="11">
        <v>1</v>
      </c>
      <c r="N6" s="11">
        <f>D6+G6+J6+M6</f>
        <v>4</v>
      </c>
      <c r="O6" s="27">
        <f>N6/80</f>
        <v>0.05</v>
      </c>
    </row>
    <row r="7" spans="1:15" ht="30" x14ac:dyDescent="0.25">
      <c r="A7" s="2" t="s">
        <v>24</v>
      </c>
      <c r="B7" s="28"/>
      <c r="C7" s="29"/>
      <c r="D7" s="11">
        <v>0</v>
      </c>
      <c r="E7" s="28"/>
      <c r="F7" s="29" t="s">
        <v>321</v>
      </c>
      <c r="G7" s="11">
        <v>1</v>
      </c>
      <c r="H7" s="28"/>
      <c r="I7" s="29"/>
      <c r="J7" s="11">
        <v>0</v>
      </c>
      <c r="K7" s="28"/>
      <c r="L7" s="29" t="s">
        <v>322</v>
      </c>
      <c r="M7" s="11">
        <v>1</v>
      </c>
      <c r="N7" s="11">
        <f t="shared" ref="N7:N14" si="0">D7+G7+J7+M7</f>
        <v>2</v>
      </c>
      <c r="O7" s="27">
        <f>N7/64</f>
        <v>3.125E-2</v>
      </c>
    </row>
    <row r="8" spans="1:15" ht="45" x14ac:dyDescent="0.25">
      <c r="A8" s="2" t="s">
        <v>27</v>
      </c>
      <c r="B8" s="28"/>
      <c r="C8" s="29"/>
      <c r="D8" s="11">
        <v>0</v>
      </c>
      <c r="E8" s="28"/>
      <c r="F8" s="29"/>
      <c r="G8" s="11">
        <v>0</v>
      </c>
      <c r="H8" s="28"/>
      <c r="I8" s="29"/>
      <c r="J8" s="11">
        <v>0</v>
      </c>
      <c r="K8" s="28"/>
      <c r="L8" s="29" t="s">
        <v>346</v>
      </c>
      <c r="M8" s="11">
        <v>1</v>
      </c>
      <c r="N8" s="11">
        <f t="shared" si="0"/>
        <v>1</v>
      </c>
      <c r="O8" s="27">
        <f>N8/48</f>
        <v>2.0833333333333332E-2</v>
      </c>
    </row>
    <row r="9" spans="1:15" x14ac:dyDescent="0.25">
      <c r="A9" s="2" t="s">
        <v>28</v>
      </c>
      <c r="B9" s="28"/>
      <c r="C9" s="29" t="s">
        <v>323</v>
      </c>
      <c r="D9" s="11">
        <v>1</v>
      </c>
      <c r="E9" s="28"/>
      <c r="F9" s="29" t="s">
        <v>324</v>
      </c>
      <c r="G9" s="11">
        <v>1</v>
      </c>
      <c r="H9" s="28"/>
      <c r="I9" s="33" t="s">
        <v>325</v>
      </c>
      <c r="J9" s="11">
        <v>1</v>
      </c>
      <c r="K9" s="28"/>
      <c r="L9" s="29" t="s">
        <v>326</v>
      </c>
      <c r="M9" s="11">
        <v>1</v>
      </c>
      <c r="N9" s="11">
        <f t="shared" si="0"/>
        <v>4</v>
      </c>
      <c r="O9" s="27">
        <f>N9/64</f>
        <v>6.25E-2</v>
      </c>
    </row>
    <row r="10" spans="1:15" ht="30" x14ac:dyDescent="0.25">
      <c r="A10" s="2" t="s">
        <v>29</v>
      </c>
      <c r="B10" s="28"/>
      <c r="C10" s="29"/>
      <c r="D10" s="11">
        <v>0</v>
      </c>
      <c r="E10" s="28"/>
      <c r="F10" s="29" t="s">
        <v>327</v>
      </c>
      <c r="G10" s="11">
        <v>1</v>
      </c>
      <c r="H10" s="28"/>
      <c r="I10" s="29"/>
      <c r="J10" s="11">
        <v>0</v>
      </c>
      <c r="K10" s="28"/>
      <c r="L10" s="29" t="s">
        <v>328</v>
      </c>
      <c r="M10" s="11">
        <v>1</v>
      </c>
      <c r="N10" s="11">
        <f t="shared" si="0"/>
        <v>2</v>
      </c>
      <c r="O10" s="27">
        <v>9.6000000000000002E-2</v>
      </c>
    </row>
    <row r="11" spans="1:15" x14ac:dyDescent="0.25">
      <c r="A11" s="2" t="s">
        <v>30</v>
      </c>
      <c r="B11" s="28"/>
      <c r="C11" s="29"/>
      <c r="D11" s="11">
        <v>0</v>
      </c>
      <c r="E11" s="28"/>
      <c r="F11" s="29"/>
      <c r="G11" s="11">
        <v>0</v>
      </c>
      <c r="H11" s="28"/>
      <c r="I11" s="29"/>
      <c r="J11" s="11">
        <v>0</v>
      </c>
      <c r="K11" s="28"/>
      <c r="L11" s="29" t="s">
        <v>329</v>
      </c>
      <c r="M11" s="11">
        <v>1</v>
      </c>
      <c r="N11" s="11">
        <f t="shared" si="0"/>
        <v>1</v>
      </c>
      <c r="O11" s="27">
        <f>N11/16</f>
        <v>6.25E-2</v>
      </c>
    </row>
    <row r="12" spans="1:15" x14ac:dyDescent="0.25">
      <c r="A12" s="2" t="s">
        <v>31</v>
      </c>
      <c r="B12" s="28"/>
      <c r="C12" s="29"/>
      <c r="D12" s="11">
        <v>0</v>
      </c>
      <c r="E12" s="28"/>
      <c r="F12" s="29"/>
      <c r="G12" s="11">
        <v>0</v>
      </c>
      <c r="H12" s="28"/>
      <c r="I12" s="29"/>
      <c r="J12" s="11">
        <v>0</v>
      </c>
      <c r="K12" s="28"/>
      <c r="L12" s="29" t="s">
        <v>330</v>
      </c>
      <c r="M12" s="11">
        <v>1</v>
      </c>
      <c r="N12" s="11">
        <f t="shared" si="0"/>
        <v>1</v>
      </c>
      <c r="O12" s="27">
        <f>N12/16</f>
        <v>6.25E-2</v>
      </c>
    </row>
    <row r="13" spans="1:15" ht="30" x14ac:dyDescent="0.25">
      <c r="A13" s="2" t="s">
        <v>316</v>
      </c>
      <c r="B13" s="28"/>
      <c r="C13" s="29"/>
      <c r="D13" s="11">
        <v>0</v>
      </c>
      <c r="E13" s="28"/>
      <c r="F13" s="29"/>
      <c r="G13" s="11">
        <v>0</v>
      </c>
      <c r="H13" s="28"/>
      <c r="I13" s="29"/>
      <c r="J13" s="11">
        <v>0</v>
      </c>
      <c r="K13" s="28"/>
      <c r="L13" s="29" t="s">
        <v>331</v>
      </c>
      <c r="M13" s="11">
        <v>1</v>
      </c>
      <c r="N13" s="11">
        <f t="shared" si="0"/>
        <v>1</v>
      </c>
      <c r="O13" s="27">
        <f>N13/16</f>
        <v>6.25E-2</v>
      </c>
    </row>
    <row r="14" spans="1:15" ht="30" x14ac:dyDescent="0.25">
      <c r="A14" s="2" t="s">
        <v>33</v>
      </c>
      <c r="B14" s="28"/>
      <c r="C14" s="29"/>
      <c r="D14" s="11">
        <v>0</v>
      </c>
      <c r="E14" s="28"/>
      <c r="F14" s="29" t="s">
        <v>432</v>
      </c>
      <c r="G14" s="11">
        <v>1</v>
      </c>
      <c r="H14" s="28"/>
      <c r="I14" s="29" t="s">
        <v>433</v>
      </c>
      <c r="J14" s="11">
        <v>1</v>
      </c>
      <c r="K14" s="28"/>
      <c r="L14" s="29"/>
      <c r="M14" s="11">
        <v>0</v>
      </c>
      <c r="N14" s="11">
        <f t="shared" si="0"/>
        <v>2</v>
      </c>
      <c r="O14" s="27">
        <f>N14/48</f>
        <v>4.1666666666666664E-2</v>
      </c>
    </row>
    <row r="15" spans="1:15" x14ac:dyDescent="0.25">
      <c r="A15" s="2" t="s">
        <v>34</v>
      </c>
      <c r="B15" s="28"/>
      <c r="C15" s="29"/>
      <c r="D15" s="11">
        <v>0</v>
      </c>
      <c r="E15" s="28"/>
      <c r="F15" s="29"/>
      <c r="G15" s="11">
        <v>0</v>
      </c>
      <c r="H15" s="28"/>
      <c r="I15" s="29"/>
      <c r="J15" s="11">
        <v>0</v>
      </c>
      <c r="K15" s="28"/>
      <c r="L15" s="29"/>
      <c r="M15" s="11">
        <v>0</v>
      </c>
      <c r="N15" s="11">
        <f>D15+G15+J15+M15</f>
        <v>0</v>
      </c>
      <c r="O15" s="27">
        <f>N15/16</f>
        <v>0</v>
      </c>
    </row>
    <row r="16" spans="1:15" x14ac:dyDescent="0.25">
      <c r="A16" s="56" t="s">
        <v>6</v>
      </c>
      <c r="B16" s="57"/>
      <c r="C16" s="58"/>
      <c r="D16" s="59">
        <f>SUM(D17:D26)</f>
        <v>3</v>
      </c>
      <c r="E16" s="57"/>
      <c r="F16" s="58"/>
      <c r="G16" s="59">
        <f>SUM(G17:G26)</f>
        <v>5</v>
      </c>
      <c r="H16" s="57"/>
      <c r="I16" s="58"/>
      <c r="J16" s="59">
        <f>SUM(J17:J26)</f>
        <v>3</v>
      </c>
      <c r="K16" s="57"/>
      <c r="L16" s="58"/>
      <c r="M16" s="59">
        <f>SUM(M17:M26)</f>
        <v>4</v>
      </c>
      <c r="N16" s="59">
        <f>SUM(N17:N26)</f>
        <v>15</v>
      </c>
      <c r="O16" s="60"/>
    </row>
    <row r="17" spans="1:15" x14ac:dyDescent="0.25">
      <c r="A17" s="2" t="s">
        <v>23</v>
      </c>
      <c r="B17" s="28"/>
      <c r="C17" s="29" t="s">
        <v>440</v>
      </c>
      <c r="D17" s="11">
        <v>1</v>
      </c>
      <c r="E17" s="28"/>
      <c r="F17" s="29" t="s">
        <v>441</v>
      </c>
      <c r="G17" s="11">
        <v>1</v>
      </c>
      <c r="H17" s="28"/>
      <c r="I17" s="33" t="s">
        <v>358</v>
      </c>
      <c r="J17" s="11">
        <v>1</v>
      </c>
      <c r="K17" s="28"/>
      <c r="L17" s="33" t="s">
        <v>442</v>
      </c>
      <c r="M17" s="11">
        <v>1</v>
      </c>
      <c r="N17" s="11">
        <f>D17+G17+J17+M17</f>
        <v>4</v>
      </c>
      <c r="O17" s="27">
        <f>N17/80</f>
        <v>0.05</v>
      </c>
    </row>
    <row r="18" spans="1:15" ht="30" x14ac:dyDescent="0.25">
      <c r="A18" s="2" t="s">
        <v>24</v>
      </c>
      <c r="B18" s="28"/>
      <c r="D18" s="11">
        <v>0</v>
      </c>
      <c r="E18" s="28"/>
      <c r="F18" s="29" t="s">
        <v>446</v>
      </c>
      <c r="G18" s="11">
        <v>1</v>
      </c>
      <c r="H18" s="28"/>
      <c r="J18" s="11">
        <v>0</v>
      </c>
      <c r="K18" s="28"/>
      <c r="L18" s="29" t="s">
        <v>447</v>
      </c>
      <c r="M18" s="11">
        <v>1</v>
      </c>
      <c r="N18" s="11">
        <f t="shared" ref="N18:N26" si="1">D18+G18+J18+M18</f>
        <v>2</v>
      </c>
      <c r="O18" s="27">
        <f>N18/64</f>
        <v>3.125E-2</v>
      </c>
    </row>
    <row r="19" spans="1:15" ht="45" x14ac:dyDescent="0.25">
      <c r="A19" s="2" t="s">
        <v>27</v>
      </c>
      <c r="B19" s="28"/>
      <c r="C19" s="29"/>
      <c r="D19" s="11">
        <v>0</v>
      </c>
      <c r="E19" s="28"/>
      <c r="F19" s="61" t="s">
        <v>451</v>
      </c>
      <c r="G19" s="11">
        <v>1</v>
      </c>
      <c r="H19" s="28"/>
      <c r="I19" s="29"/>
      <c r="J19" s="11">
        <v>0</v>
      </c>
      <c r="K19" s="28"/>
      <c r="M19" s="11">
        <v>0</v>
      </c>
      <c r="N19" s="11">
        <f t="shared" si="1"/>
        <v>1</v>
      </c>
      <c r="O19" s="27">
        <f>N19/32</f>
        <v>3.125E-2</v>
      </c>
    </row>
    <row r="20" spans="1:15" x14ac:dyDescent="0.25">
      <c r="A20" s="2" t="s">
        <v>28</v>
      </c>
      <c r="B20" s="28"/>
      <c r="C20" s="29" t="s">
        <v>420</v>
      </c>
      <c r="D20" s="11">
        <v>1</v>
      </c>
      <c r="E20" s="28"/>
      <c r="F20" s="29" t="s">
        <v>443</v>
      </c>
      <c r="G20" s="11">
        <v>1</v>
      </c>
      <c r="H20" s="28"/>
      <c r="I20" s="29" t="s">
        <v>444</v>
      </c>
      <c r="J20" s="11">
        <v>1</v>
      </c>
      <c r="K20" s="28"/>
      <c r="L20" s="29" t="s">
        <v>445</v>
      </c>
      <c r="M20" s="11">
        <v>1</v>
      </c>
      <c r="N20" s="11">
        <f t="shared" si="1"/>
        <v>4</v>
      </c>
      <c r="O20" s="27">
        <f>N20/64</f>
        <v>6.25E-2</v>
      </c>
    </row>
    <row r="21" spans="1:15" ht="30" x14ac:dyDescent="0.25">
      <c r="A21" s="2" t="s">
        <v>29</v>
      </c>
      <c r="B21" s="28"/>
      <c r="C21" s="29" t="s">
        <v>448</v>
      </c>
      <c r="D21" s="11">
        <v>1</v>
      </c>
      <c r="E21" s="28"/>
      <c r="F21" s="29"/>
      <c r="G21" s="11">
        <v>0</v>
      </c>
      <c r="H21" s="28"/>
      <c r="I21" s="29" t="s">
        <v>449</v>
      </c>
      <c r="J21" s="11">
        <v>1</v>
      </c>
      <c r="K21" s="28"/>
      <c r="L21" s="29"/>
      <c r="M21" s="11">
        <v>0</v>
      </c>
      <c r="N21" s="11">
        <f t="shared" si="1"/>
        <v>2</v>
      </c>
      <c r="O21" s="27">
        <v>0.09</v>
      </c>
    </row>
    <row r="22" spans="1:15" x14ac:dyDescent="0.25">
      <c r="A22" s="2" t="s">
        <v>30</v>
      </c>
      <c r="B22" s="28"/>
      <c r="C22" s="29"/>
      <c r="D22" s="11">
        <v>0</v>
      </c>
      <c r="E22" s="28"/>
      <c r="F22" s="29"/>
      <c r="G22" s="11">
        <v>0</v>
      </c>
      <c r="H22" s="28"/>
      <c r="I22" s="29"/>
      <c r="J22" s="11">
        <v>0</v>
      </c>
      <c r="K22" s="28"/>
      <c r="L22" s="29"/>
      <c r="M22" s="11">
        <v>0</v>
      </c>
      <c r="N22" s="11">
        <f t="shared" si="1"/>
        <v>0</v>
      </c>
      <c r="O22" s="27">
        <f>N22/16</f>
        <v>0</v>
      </c>
    </row>
    <row r="23" spans="1:15" x14ac:dyDescent="0.25">
      <c r="A23" s="2" t="s">
        <v>31</v>
      </c>
      <c r="B23" s="28"/>
      <c r="C23" s="29"/>
      <c r="D23" s="11">
        <v>0</v>
      </c>
      <c r="E23" s="28"/>
      <c r="F23" s="29"/>
      <c r="G23" s="11">
        <v>0</v>
      </c>
      <c r="H23" s="28"/>
      <c r="I23" s="29"/>
      <c r="J23" s="11">
        <v>0</v>
      </c>
      <c r="K23" s="28"/>
      <c r="L23" s="29"/>
      <c r="M23" s="11">
        <v>0</v>
      </c>
      <c r="N23" s="11">
        <f t="shared" si="1"/>
        <v>0</v>
      </c>
      <c r="O23" s="27">
        <f>N23/16</f>
        <v>0</v>
      </c>
    </row>
    <row r="24" spans="1:15" ht="30" x14ac:dyDescent="0.25">
      <c r="A24" s="2" t="s">
        <v>450</v>
      </c>
      <c r="B24" s="28"/>
      <c r="C24" s="29"/>
      <c r="D24" s="11">
        <v>0</v>
      </c>
      <c r="E24" s="28"/>
      <c r="F24" s="29"/>
      <c r="G24" s="11">
        <v>0</v>
      </c>
      <c r="H24" s="28"/>
      <c r="I24" s="29"/>
      <c r="J24" s="11">
        <v>0</v>
      </c>
      <c r="K24" s="28"/>
      <c r="L24" s="29"/>
      <c r="M24" s="11">
        <v>0</v>
      </c>
      <c r="N24" s="11">
        <f t="shared" si="1"/>
        <v>0</v>
      </c>
      <c r="O24" s="27">
        <f>N24/16</f>
        <v>0</v>
      </c>
    </row>
    <row r="25" spans="1:15" ht="30" x14ac:dyDescent="0.25">
      <c r="A25" s="2" t="s">
        <v>33</v>
      </c>
      <c r="B25" s="28"/>
      <c r="C25" s="29"/>
      <c r="D25" s="11">
        <v>0</v>
      </c>
      <c r="E25" s="28"/>
      <c r="F25" s="29" t="s">
        <v>434</v>
      </c>
      <c r="G25" s="11">
        <v>1</v>
      </c>
      <c r="H25" s="28"/>
      <c r="I25" s="29"/>
      <c r="J25" s="11">
        <v>0</v>
      </c>
      <c r="K25" s="28"/>
      <c r="L25" s="29" t="s">
        <v>372</v>
      </c>
      <c r="M25" s="11">
        <v>1</v>
      </c>
      <c r="N25" s="11">
        <f t="shared" si="1"/>
        <v>2</v>
      </c>
      <c r="O25" s="27">
        <f>N25/48</f>
        <v>4.1666666666666664E-2</v>
      </c>
    </row>
    <row r="26" spans="1:15" x14ac:dyDescent="0.25">
      <c r="A26" s="2" t="s">
        <v>34</v>
      </c>
      <c r="B26" s="28"/>
      <c r="C26" s="29"/>
      <c r="D26" s="11">
        <v>0</v>
      </c>
      <c r="E26" s="28"/>
      <c r="F26" s="29"/>
      <c r="G26" s="11">
        <v>0</v>
      </c>
      <c r="H26" s="28"/>
      <c r="I26" s="29"/>
      <c r="J26" s="11">
        <v>0</v>
      </c>
      <c r="K26" s="28"/>
      <c r="L26" s="29"/>
      <c r="M26" s="11">
        <v>0</v>
      </c>
      <c r="N26" s="11">
        <f t="shared" si="1"/>
        <v>0</v>
      </c>
      <c r="O26" s="27">
        <f>N26/16</f>
        <v>0</v>
      </c>
    </row>
    <row r="27" spans="1:15" ht="14.25" customHeight="1" x14ac:dyDescent="0.25">
      <c r="A27" s="9" t="s">
        <v>8</v>
      </c>
      <c r="B27" s="31"/>
      <c r="C27" s="32"/>
      <c r="D27" s="12">
        <f>SUM(D28:D39)</f>
        <v>3</v>
      </c>
      <c r="E27" s="31"/>
      <c r="F27" s="32"/>
      <c r="G27" s="12">
        <f>SUM(G28:G39)</f>
        <v>5</v>
      </c>
      <c r="H27" s="31"/>
      <c r="I27" s="32"/>
      <c r="J27" s="12">
        <f>SUM(J28:J39)</f>
        <v>2</v>
      </c>
      <c r="K27" s="31"/>
      <c r="L27" s="32"/>
      <c r="M27" s="12">
        <f>SUM(M28:M39)</f>
        <v>9</v>
      </c>
      <c r="N27" s="12">
        <f>SUM(N28:N39)</f>
        <v>19</v>
      </c>
      <c r="O27" s="8"/>
    </row>
    <row r="28" spans="1:15" x14ac:dyDescent="0.25">
      <c r="A28" s="2" t="s">
        <v>23</v>
      </c>
      <c r="B28" s="28"/>
      <c r="C28" s="29" t="s">
        <v>332</v>
      </c>
      <c r="D28" s="11">
        <v>1</v>
      </c>
      <c r="E28" s="28"/>
      <c r="F28" s="29" t="s">
        <v>436</v>
      </c>
      <c r="G28" s="11">
        <v>1</v>
      </c>
      <c r="H28" s="28"/>
      <c r="I28" s="29" t="s">
        <v>334</v>
      </c>
      <c r="J28" s="11">
        <v>1</v>
      </c>
      <c r="K28" s="28"/>
      <c r="L28" s="33" t="s">
        <v>335</v>
      </c>
      <c r="M28" s="11">
        <v>1</v>
      </c>
      <c r="N28" s="11">
        <f>D28+G28+J28+M28</f>
        <v>4</v>
      </c>
      <c r="O28" s="27">
        <f>N28/80</f>
        <v>0.05</v>
      </c>
    </row>
    <row r="29" spans="1:15" ht="30" x14ac:dyDescent="0.25">
      <c r="A29" s="2" t="s">
        <v>24</v>
      </c>
      <c r="B29" s="28"/>
      <c r="C29" s="29" t="s">
        <v>336</v>
      </c>
      <c r="D29" s="11">
        <v>1</v>
      </c>
      <c r="E29" s="28"/>
      <c r="F29" s="29"/>
      <c r="G29" s="11">
        <v>0</v>
      </c>
      <c r="H29" s="28"/>
      <c r="I29" s="29"/>
      <c r="J29" s="11">
        <v>0</v>
      </c>
      <c r="K29" s="28"/>
      <c r="L29" s="29" t="s">
        <v>337</v>
      </c>
      <c r="M29" s="11">
        <v>1</v>
      </c>
      <c r="N29" s="11">
        <f t="shared" ref="N29:N39" si="2">D29+G29+J29+M29</f>
        <v>2</v>
      </c>
      <c r="O29" s="27">
        <f>N29/48</f>
        <v>4.1666666666666664E-2</v>
      </c>
    </row>
    <row r="30" spans="1:15" ht="30" x14ac:dyDescent="0.25">
      <c r="A30" s="2" t="s">
        <v>25</v>
      </c>
      <c r="B30" s="28"/>
      <c r="C30" s="29"/>
      <c r="D30" s="11">
        <v>0</v>
      </c>
      <c r="E30" s="28"/>
      <c r="F30" s="29"/>
      <c r="G30" s="11">
        <v>0</v>
      </c>
      <c r="H30" s="28"/>
      <c r="I30" s="29"/>
      <c r="J30" s="11">
        <v>0</v>
      </c>
      <c r="K30" s="28"/>
      <c r="L30" s="29"/>
      <c r="M30" s="11">
        <v>0</v>
      </c>
      <c r="N30" s="11">
        <f t="shared" si="2"/>
        <v>0</v>
      </c>
      <c r="O30" s="27">
        <f>N30/16</f>
        <v>0</v>
      </c>
    </row>
    <row r="31" spans="1:15" ht="60" x14ac:dyDescent="0.25">
      <c r="A31" s="2" t="s">
        <v>35</v>
      </c>
      <c r="B31" s="28"/>
      <c r="C31" s="29"/>
      <c r="D31" s="11">
        <v>0</v>
      </c>
      <c r="E31" s="28"/>
      <c r="F31" s="29"/>
      <c r="G31" s="11">
        <v>0</v>
      </c>
      <c r="H31" s="28"/>
      <c r="I31" s="29"/>
      <c r="J31" s="11">
        <v>0</v>
      </c>
      <c r="K31" s="28"/>
      <c r="L31" s="29" t="s">
        <v>338</v>
      </c>
      <c r="M31" s="11">
        <v>1</v>
      </c>
      <c r="N31" s="11">
        <f t="shared" si="2"/>
        <v>1</v>
      </c>
      <c r="O31" s="27">
        <f t="shared" ref="O31:O87" si="3">N31/16</f>
        <v>6.25E-2</v>
      </c>
    </row>
    <row r="32" spans="1:15" s="47" customFormat="1" ht="45" x14ac:dyDescent="0.25">
      <c r="A32" s="42" t="s">
        <v>36</v>
      </c>
      <c r="B32" s="43"/>
      <c r="C32" s="44"/>
      <c r="D32" s="45">
        <v>0</v>
      </c>
      <c r="E32" s="43"/>
      <c r="F32" s="29" t="s">
        <v>380</v>
      </c>
      <c r="G32" s="45">
        <v>1</v>
      </c>
      <c r="H32" s="43"/>
      <c r="I32" s="44"/>
      <c r="J32" s="45">
        <v>0</v>
      </c>
      <c r="K32" s="43"/>
      <c r="L32" s="44" t="s">
        <v>415</v>
      </c>
      <c r="M32" s="45">
        <v>1</v>
      </c>
      <c r="N32" s="45">
        <f t="shared" si="2"/>
        <v>2</v>
      </c>
      <c r="O32" s="46">
        <f>N32/48</f>
        <v>4.1666666666666664E-2</v>
      </c>
    </row>
    <row r="33" spans="1:15" x14ac:dyDescent="0.25">
      <c r="A33" s="2" t="s">
        <v>28</v>
      </c>
      <c r="B33" s="28"/>
      <c r="C33" s="33" t="s">
        <v>339</v>
      </c>
      <c r="D33" s="11">
        <v>1</v>
      </c>
      <c r="E33" s="28"/>
      <c r="F33" s="33" t="s">
        <v>340</v>
      </c>
      <c r="G33" s="11">
        <v>1</v>
      </c>
      <c r="H33" s="28"/>
      <c r="I33" s="33" t="s">
        <v>341</v>
      </c>
      <c r="J33" s="11">
        <v>1</v>
      </c>
      <c r="K33" s="28"/>
      <c r="L33" s="33" t="s">
        <v>437</v>
      </c>
      <c r="M33" s="11">
        <v>1</v>
      </c>
      <c r="N33" s="11">
        <f t="shared" si="2"/>
        <v>4</v>
      </c>
      <c r="O33" s="27">
        <v>0.05</v>
      </c>
    </row>
    <row r="34" spans="1:15" ht="30" x14ac:dyDescent="0.25">
      <c r="A34" s="2" t="s">
        <v>29</v>
      </c>
      <c r="B34" s="28"/>
      <c r="C34" s="33"/>
      <c r="D34" s="11">
        <v>0</v>
      </c>
      <c r="E34" s="28"/>
      <c r="F34" s="33"/>
      <c r="G34" s="11">
        <v>0</v>
      </c>
      <c r="H34" s="28"/>
      <c r="I34" s="33"/>
      <c r="J34" s="11">
        <v>0</v>
      </c>
      <c r="K34" s="28"/>
      <c r="L34" s="33" t="s">
        <v>342</v>
      </c>
      <c r="M34" s="11">
        <v>1</v>
      </c>
      <c r="N34" s="11">
        <f t="shared" si="2"/>
        <v>1</v>
      </c>
      <c r="O34" s="27">
        <f t="shared" si="3"/>
        <v>6.25E-2</v>
      </c>
    </row>
    <row r="35" spans="1:15" x14ac:dyDescent="0.25">
      <c r="A35" s="2" t="s">
        <v>37</v>
      </c>
      <c r="B35" s="28"/>
      <c r="C35" s="29"/>
      <c r="D35" s="11">
        <v>0</v>
      </c>
      <c r="E35" s="28"/>
      <c r="F35" s="29"/>
      <c r="G35" s="11">
        <v>0</v>
      </c>
      <c r="H35" s="28"/>
      <c r="I35" s="29"/>
      <c r="J35" s="11">
        <v>0</v>
      </c>
      <c r="K35" s="28"/>
      <c r="L35" s="29"/>
      <c r="M35" s="11">
        <v>0</v>
      </c>
      <c r="N35" s="11">
        <v>0</v>
      </c>
      <c r="O35" s="27">
        <f t="shared" si="3"/>
        <v>0</v>
      </c>
    </row>
    <row r="36" spans="1:15" x14ac:dyDescent="0.25">
      <c r="A36" s="2" t="s">
        <v>30</v>
      </c>
      <c r="B36" s="28"/>
      <c r="C36" s="29"/>
      <c r="D36" s="11">
        <v>0</v>
      </c>
      <c r="E36" s="28"/>
      <c r="F36" s="29"/>
      <c r="G36" s="11">
        <v>0</v>
      </c>
      <c r="H36" s="28"/>
      <c r="I36" s="29"/>
      <c r="J36" s="11">
        <v>0</v>
      </c>
      <c r="K36" s="28"/>
      <c r="L36" s="29" t="s">
        <v>343</v>
      </c>
      <c r="M36" s="11">
        <v>1</v>
      </c>
      <c r="N36" s="11">
        <f t="shared" si="2"/>
        <v>1</v>
      </c>
      <c r="O36" s="27">
        <f t="shared" si="3"/>
        <v>6.25E-2</v>
      </c>
    </row>
    <row r="37" spans="1:15" x14ac:dyDescent="0.25">
      <c r="A37" s="2" t="s">
        <v>31</v>
      </c>
      <c r="B37" s="28"/>
      <c r="C37" s="29"/>
      <c r="D37" s="11">
        <v>0</v>
      </c>
      <c r="E37" s="28"/>
      <c r="F37" s="29" t="s">
        <v>344</v>
      </c>
      <c r="G37" s="11">
        <v>1</v>
      </c>
      <c r="H37" s="28"/>
      <c r="I37" s="29"/>
      <c r="J37" s="11">
        <v>0</v>
      </c>
      <c r="K37" s="28"/>
      <c r="L37" s="29"/>
      <c r="M37" s="11">
        <v>0</v>
      </c>
      <c r="N37" s="11">
        <f t="shared" si="2"/>
        <v>1</v>
      </c>
      <c r="O37" s="27">
        <f t="shared" si="3"/>
        <v>6.25E-2</v>
      </c>
    </row>
    <row r="38" spans="1:15" ht="30" x14ac:dyDescent="0.25">
      <c r="A38" s="2" t="s">
        <v>316</v>
      </c>
      <c r="B38" s="28"/>
      <c r="C38" s="29"/>
      <c r="D38" s="11">
        <v>0</v>
      </c>
      <c r="E38" s="28"/>
      <c r="F38" s="29"/>
      <c r="G38" s="11">
        <v>0</v>
      </c>
      <c r="H38" s="28"/>
      <c r="I38" s="29"/>
      <c r="J38" s="11">
        <v>0</v>
      </c>
      <c r="K38" s="28"/>
      <c r="L38" s="29" t="s">
        <v>345</v>
      </c>
      <c r="M38" s="11">
        <v>1</v>
      </c>
      <c r="N38" s="11">
        <f t="shared" si="2"/>
        <v>1</v>
      </c>
      <c r="O38" s="27">
        <f t="shared" si="3"/>
        <v>6.25E-2</v>
      </c>
    </row>
    <row r="39" spans="1:15" s="54" customFormat="1" ht="30" x14ac:dyDescent="0.25">
      <c r="A39" s="49" t="s">
        <v>33</v>
      </c>
      <c r="B39" s="50"/>
      <c r="C39" s="51"/>
      <c r="D39" s="52">
        <v>0</v>
      </c>
      <c r="E39" s="50"/>
      <c r="F39" s="51" t="s">
        <v>435</v>
      </c>
      <c r="G39" s="52">
        <v>1</v>
      </c>
      <c r="H39" s="50"/>
      <c r="I39" s="51"/>
      <c r="J39" s="52">
        <v>0</v>
      </c>
      <c r="K39" s="50"/>
      <c r="L39" s="55" t="s">
        <v>372</v>
      </c>
      <c r="M39" s="52">
        <v>1</v>
      </c>
      <c r="N39" s="52">
        <f t="shared" si="2"/>
        <v>2</v>
      </c>
      <c r="O39" s="53">
        <f>N39/48</f>
        <v>4.1666666666666664E-2</v>
      </c>
    </row>
    <row r="40" spans="1:15" x14ac:dyDescent="0.25">
      <c r="A40" s="9" t="s">
        <v>9</v>
      </c>
      <c r="B40" s="31"/>
      <c r="C40" s="32"/>
      <c r="D40" s="12">
        <f>SUM(D41:D54)</f>
        <v>5</v>
      </c>
      <c r="E40" s="31"/>
      <c r="F40" s="32"/>
      <c r="G40" s="12">
        <f>SUM(G41:G54)</f>
        <v>2</v>
      </c>
      <c r="H40" s="31"/>
      <c r="I40" s="32"/>
      <c r="J40" s="12">
        <f>SUM(J41:J54)</f>
        <v>4</v>
      </c>
      <c r="K40" s="31"/>
      <c r="L40" s="32"/>
      <c r="M40" s="12">
        <f>SUM(M41:M54)</f>
        <v>5</v>
      </c>
      <c r="N40" s="12">
        <f>SUM(N41:N54)</f>
        <v>16</v>
      </c>
      <c r="O40" s="8"/>
    </row>
    <row r="41" spans="1:15" s="41" customFormat="1" x14ac:dyDescent="0.25">
      <c r="A41" s="2" t="s">
        <v>23</v>
      </c>
      <c r="B41" s="28"/>
      <c r="C41" s="29" t="s">
        <v>339</v>
      </c>
      <c r="D41" s="11">
        <v>1</v>
      </c>
      <c r="E41" s="28"/>
      <c r="F41" s="29"/>
      <c r="G41" s="11">
        <v>0</v>
      </c>
      <c r="H41" s="28"/>
      <c r="I41" s="29" t="s">
        <v>366</v>
      </c>
      <c r="J41" s="11">
        <v>1</v>
      </c>
      <c r="K41" s="28"/>
      <c r="L41" s="29"/>
      <c r="M41" s="11">
        <v>0</v>
      </c>
      <c r="N41" s="11">
        <f>D41+G41+J41+M41</f>
        <v>2</v>
      </c>
      <c r="O41" s="27">
        <f>N41/80</f>
        <v>2.5000000000000001E-2</v>
      </c>
    </row>
    <row r="42" spans="1:15" s="41" customFormat="1" x14ac:dyDescent="0.25">
      <c r="A42" s="2" t="s">
        <v>38</v>
      </c>
      <c r="B42" s="28"/>
      <c r="C42" s="29"/>
      <c r="D42" s="11">
        <v>0</v>
      </c>
      <c r="E42" s="28"/>
      <c r="F42" s="29"/>
      <c r="G42" s="11">
        <v>0</v>
      </c>
      <c r="H42" s="28"/>
      <c r="I42" s="29"/>
      <c r="J42" s="11">
        <v>0</v>
      </c>
      <c r="K42" s="28"/>
      <c r="L42" s="29"/>
      <c r="M42" s="11">
        <v>0</v>
      </c>
      <c r="N42" s="11">
        <f t="shared" ref="N42:N54" si="4">D42+G42+J42+M42</f>
        <v>0</v>
      </c>
      <c r="O42" s="27">
        <f>N42/48</f>
        <v>0</v>
      </c>
    </row>
    <row r="43" spans="1:15" ht="30" x14ac:dyDescent="0.25">
      <c r="A43" s="2" t="s">
        <v>39</v>
      </c>
      <c r="B43" s="28"/>
      <c r="C43" s="29" t="s">
        <v>416</v>
      </c>
      <c r="D43" s="11">
        <v>1</v>
      </c>
      <c r="E43" s="28"/>
      <c r="F43" s="29" t="s">
        <v>436</v>
      </c>
      <c r="G43" s="11">
        <v>1</v>
      </c>
      <c r="H43" s="28"/>
      <c r="I43" s="29" t="s">
        <v>417</v>
      </c>
      <c r="J43" s="11">
        <v>1</v>
      </c>
      <c r="K43" s="28"/>
      <c r="L43" s="29" t="s">
        <v>400</v>
      </c>
      <c r="M43" s="11">
        <v>1</v>
      </c>
      <c r="N43" s="11">
        <f t="shared" si="4"/>
        <v>4</v>
      </c>
      <c r="O43" s="27">
        <f>N43/48</f>
        <v>8.3333333333333329E-2</v>
      </c>
    </row>
    <row r="44" spans="1:15" x14ac:dyDescent="0.25">
      <c r="A44" s="2" t="s">
        <v>28</v>
      </c>
      <c r="B44" s="28"/>
      <c r="C44" s="28" t="s">
        <v>347</v>
      </c>
      <c r="D44" s="11">
        <v>1</v>
      </c>
      <c r="E44" s="28"/>
      <c r="F44" s="28" t="s">
        <v>348</v>
      </c>
      <c r="G44" s="11">
        <v>1</v>
      </c>
      <c r="H44" s="28"/>
      <c r="I44" s="28" t="s">
        <v>349</v>
      </c>
      <c r="J44" s="11">
        <v>1</v>
      </c>
      <c r="K44" s="28"/>
      <c r="L44" s="34" t="s">
        <v>350</v>
      </c>
      <c r="M44" s="11">
        <v>1</v>
      </c>
      <c r="N44" s="11">
        <f t="shared" si="4"/>
        <v>4</v>
      </c>
      <c r="O44" s="27">
        <v>0.05</v>
      </c>
    </row>
    <row r="45" spans="1:15" x14ac:dyDescent="0.25">
      <c r="A45" s="2" t="s">
        <v>40</v>
      </c>
      <c r="B45" s="28"/>
      <c r="C45" s="28" t="s">
        <v>351</v>
      </c>
      <c r="D45" s="11">
        <v>1</v>
      </c>
      <c r="E45" s="28"/>
      <c r="F45" s="28"/>
      <c r="G45" s="11">
        <v>0</v>
      </c>
      <c r="H45" s="28"/>
      <c r="I45" s="28"/>
      <c r="J45" s="11">
        <v>0</v>
      </c>
      <c r="K45" s="28"/>
      <c r="L45" s="28" t="s">
        <v>352</v>
      </c>
      <c r="M45" s="11">
        <v>1</v>
      </c>
      <c r="N45" s="11">
        <f t="shared" si="4"/>
        <v>2</v>
      </c>
      <c r="O45" s="27">
        <f>N45/32</f>
        <v>6.25E-2</v>
      </c>
    </row>
    <row r="46" spans="1:15" x14ac:dyDescent="0.25">
      <c r="A46" s="2" t="s">
        <v>41</v>
      </c>
      <c r="B46" s="28"/>
      <c r="C46" s="28"/>
      <c r="D46" s="11">
        <v>0</v>
      </c>
      <c r="E46" s="28"/>
      <c r="F46" s="28"/>
      <c r="G46" s="11">
        <v>0</v>
      </c>
      <c r="H46" s="28"/>
      <c r="I46" s="28"/>
      <c r="J46" s="11">
        <v>0</v>
      </c>
      <c r="K46" s="28"/>
      <c r="L46" s="28"/>
      <c r="M46" s="11">
        <v>0</v>
      </c>
      <c r="N46" s="11">
        <f t="shared" si="4"/>
        <v>0</v>
      </c>
      <c r="O46" s="27">
        <f t="shared" si="3"/>
        <v>0</v>
      </c>
    </row>
    <row r="47" spans="1:15" x14ac:dyDescent="0.25">
      <c r="A47" s="2" t="s">
        <v>42</v>
      </c>
      <c r="B47" s="28"/>
      <c r="C47" s="28"/>
      <c r="D47" s="11">
        <v>0</v>
      </c>
      <c r="E47" s="28"/>
      <c r="F47" s="28"/>
      <c r="G47" s="11">
        <v>0</v>
      </c>
      <c r="H47" s="28"/>
      <c r="I47" s="28"/>
      <c r="J47" s="11">
        <v>0</v>
      </c>
      <c r="K47" s="28"/>
      <c r="L47" s="28" t="s">
        <v>342</v>
      </c>
      <c r="M47" s="11">
        <v>1</v>
      </c>
      <c r="N47" s="11">
        <f t="shared" si="4"/>
        <v>1</v>
      </c>
      <c r="O47" s="27">
        <f t="shared" si="3"/>
        <v>6.25E-2</v>
      </c>
    </row>
    <row r="48" spans="1:15" x14ac:dyDescent="0.25">
      <c r="A48" s="2" t="s">
        <v>43</v>
      </c>
      <c r="B48" s="28"/>
      <c r="C48" s="28"/>
      <c r="D48" s="11">
        <v>0</v>
      </c>
      <c r="E48" s="28"/>
      <c r="F48" s="28"/>
      <c r="G48" s="11">
        <v>0</v>
      </c>
      <c r="H48" s="28"/>
      <c r="I48" s="28" t="s">
        <v>325</v>
      </c>
      <c r="J48" s="11">
        <v>1</v>
      </c>
      <c r="K48" s="28"/>
      <c r="L48" s="28"/>
      <c r="M48" s="11">
        <v>0</v>
      </c>
      <c r="N48" s="11">
        <f t="shared" si="4"/>
        <v>1</v>
      </c>
      <c r="O48" s="27">
        <f t="shared" si="3"/>
        <v>6.25E-2</v>
      </c>
    </row>
    <row r="49" spans="1:23" x14ac:dyDescent="0.25">
      <c r="A49" s="2" t="s">
        <v>31</v>
      </c>
      <c r="B49" s="28"/>
      <c r="C49" s="28"/>
      <c r="D49" s="11">
        <v>0</v>
      </c>
      <c r="E49" s="28"/>
      <c r="F49" s="28"/>
      <c r="G49" s="11">
        <v>0</v>
      </c>
      <c r="H49" s="28"/>
      <c r="I49" s="28"/>
      <c r="J49" s="11">
        <v>0</v>
      </c>
      <c r="K49" s="28"/>
      <c r="L49" s="28"/>
      <c r="M49" s="11">
        <v>0</v>
      </c>
      <c r="N49" s="11">
        <f t="shared" si="4"/>
        <v>0</v>
      </c>
      <c r="O49" s="27">
        <f t="shared" si="3"/>
        <v>0</v>
      </c>
    </row>
    <row r="50" spans="1:23" x14ac:dyDescent="0.25">
      <c r="A50" s="2" t="s">
        <v>30</v>
      </c>
      <c r="B50" s="28"/>
      <c r="C50" s="28"/>
      <c r="D50" s="11">
        <v>0</v>
      </c>
      <c r="E50" s="28"/>
      <c r="F50" s="28"/>
      <c r="G50" s="11">
        <v>0</v>
      </c>
      <c r="H50" s="28"/>
      <c r="I50" s="28"/>
      <c r="J50" s="11">
        <v>0</v>
      </c>
      <c r="K50" s="28"/>
      <c r="L50" s="28"/>
      <c r="M50" s="11">
        <v>0</v>
      </c>
      <c r="N50" s="11">
        <f t="shared" si="4"/>
        <v>0</v>
      </c>
      <c r="O50" s="27">
        <f t="shared" si="3"/>
        <v>0</v>
      </c>
    </row>
    <row r="51" spans="1:23" ht="30" x14ac:dyDescent="0.25">
      <c r="A51" s="2" t="s">
        <v>316</v>
      </c>
      <c r="B51" s="28"/>
      <c r="C51" s="28"/>
      <c r="D51" s="11">
        <v>0</v>
      </c>
      <c r="E51" s="28"/>
      <c r="F51" s="28"/>
      <c r="G51" s="11">
        <v>0</v>
      </c>
      <c r="H51" s="28"/>
      <c r="I51" s="28"/>
      <c r="J51" s="11">
        <v>0</v>
      </c>
      <c r="K51" s="28"/>
      <c r="L51" s="28"/>
      <c r="M51" s="11">
        <v>0</v>
      </c>
      <c r="N51" s="11">
        <f t="shared" si="4"/>
        <v>0</v>
      </c>
      <c r="O51" s="27">
        <f>N51/32</f>
        <v>0</v>
      </c>
    </row>
    <row r="52" spans="1:23" ht="30" x14ac:dyDescent="0.25">
      <c r="A52" s="2" t="s">
        <v>33</v>
      </c>
      <c r="B52" s="28"/>
      <c r="C52" s="28" t="s">
        <v>438</v>
      </c>
      <c r="D52" s="11">
        <v>1</v>
      </c>
      <c r="E52" s="28"/>
      <c r="F52" s="28" t="s">
        <v>439</v>
      </c>
      <c r="G52" s="11">
        <v>0</v>
      </c>
      <c r="H52" s="28"/>
      <c r="I52" s="28"/>
      <c r="J52" s="11">
        <v>0</v>
      </c>
      <c r="K52" s="28"/>
      <c r="L52" s="28" t="s">
        <v>409</v>
      </c>
      <c r="M52" s="11">
        <v>1</v>
      </c>
      <c r="N52" s="11">
        <f t="shared" si="4"/>
        <v>2</v>
      </c>
      <c r="O52" s="27">
        <f>N52/32</f>
        <v>6.25E-2</v>
      </c>
    </row>
    <row r="53" spans="1:23" x14ac:dyDescent="0.25">
      <c r="A53" s="2" t="s">
        <v>34</v>
      </c>
      <c r="B53" s="28"/>
      <c r="C53" s="28"/>
      <c r="D53" s="11">
        <v>0</v>
      </c>
      <c r="E53" s="28"/>
      <c r="F53" s="28"/>
      <c r="G53" s="11">
        <v>0</v>
      </c>
      <c r="H53" s="28"/>
      <c r="I53" s="28"/>
      <c r="J53" s="11">
        <v>0</v>
      </c>
      <c r="K53" s="28"/>
      <c r="L53" s="28"/>
      <c r="M53" s="11">
        <v>0</v>
      </c>
      <c r="N53" s="11">
        <f t="shared" si="4"/>
        <v>0</v>
      </c>
      <c r="O53" s="27">
        <f t="shared" si="3"/>
        <v>0</v>
      </c>
    </row>
    <row r="54" spans="1:23" ht="45" x14ac:dyDescent="0.25">
      <c r="A54" s="2" t="s">
        <v>353</v>
      </c>
      <c r="B54" s="28"/>
      <c r="C54" s="28"/>
      <c r="D54" s="11">
        <v>0</v>
      </c>
      <c r="E54" s="28"/>
      <c r="F54" s="28"/>
      <c r="G54" s="11">
        <v>0</v>
      </c>
      <c r="H54" s="28"/>
      <c r="I54" s="28"/>
      <c r="J54" s="11">
        <v>0</v>
      </c>
      <c r="K54" s="28"/>
      <c r="L54" s="28"/>
      <c r="M54" s="11">
        <v>0</v>
      </c>
      <c r="N54" s="11">
        <f t="shared" si="4"/>
        <v>0</v>
      </c>
      <c r="O54" s="27">
        <f t="shared" si="3"/>
        <v>0</v>
      </c>
    </row>
    <row r="55" spans="1:23" ht="15" customHeight="1" x14ac:dyDescent="0.25">
      <c r="A55" s="9" t="s">
        <v>10</v>
      </c>
      <c r="B55" s="31"/>
      <c r="C55" s="31"/>
      <c r="D55" s="12">
        <f>SUM(D56:D69)</f>
        <v>3</v>
      </c>
      <c r="E55" s="31"/>
      <c r="F55" s="31"/>
      <c r="G55" s="12">
        <f>SUM(G56:G69)</f>
        <v>6</v>
      </c>
      <c r="H55" s="31"/>
      <c r="I55" s="31"/>
      <c r="J55" s="12">
        <f>SUM(J56:J69)</f>
        <v>4</v>
      </c>
      <c r="K55" s="31"/>
      <c r="L55" s="31"/>
      <c r="M55" s="12">
        <f>SUM(M56:M69)</f>
        <v>6</v>
      </c>
      <c r="N55" s="12">
        <f>SUM(N56:N69)</f>
        <v>19</v>
      </c>
      <c r="O55" s="10"/>
    </row>
    <row r="56" spans="1:23" s="41" customFormat="1" x14ac:dyDescent="0.25">
      <c r="A56" s="2" t="s">
        <v>23</v>
      </c>
      <c r="B56" s="28"/>
      <c r="C56" s="29" t="s">
        <v>370</v>
      </c>
      <c r="D56" s="11">
        <v>1</v>
      </c>
      <c r="E56" s="28"/>
      <c r="F56" s="29" t="s">
        <v>382</v>
      </c>
      <c r="G56" s="11">
        <v>1</v>
      </c>
      <c r="H56" s="28"/>
      <c r="I56" s="33" t="s">
        <v>449</v>
      </c>
      <c r="J56" s="11">
        <v>1</v>
      </c>
      <c r="K56" s="28"/>
      <c r="L56" s="29" t="s">
        <v>437</v>
      </c>
      <c r="M56" s="11">
        <v>1</v>
      </c>
      <c r="N56" s="11">
        <f>D56+G56+J56+M56</f>
        <v>4</v>
      </c>
      <c r="O56" s="27">
        <f>N56/96</f>
        <v>4.1666666666666664E-2</v>
      </c>
      <c r="P56" s="1"/>
      <c r="Q56" s="1"/>
      <c r="R56" s="1"/>
      <c r="S56" s="1"/>
      <c r="T56" s="1"/>
      <c r="U56" s="1"/>
      <c r="V56" s="1"/>
      <c r="W56" s="1"/>
    </row>
    <row r="57" spans="1:23" s="41" customFormat="1" x14ac:dyDescent="0.25">
      <c r="A57" s="2" t="s">
        <v>38</v>
      </c>
      <c r="B57" s="28"/>
      <c r="C57" s="29"/>
      <c r="D57" s="11">
        <v>0</v>
      </c>
      <c r="E57" s="28"/>
      <c r="F57" s="29"/>
      <c r="G57" s="11">
        <v>0</v>
      </c>
      <c r="H57" s="28"/>
      <c r="I57" s="29"/>
      <c r="J57" s="11">
        <v>0</v>
      </c>
      <c r="K57" s="28"/>
      <c r="L57" s="29"/>
      <c r="M57" s="11">
        <v>0</v>
      </c>
      <c r="N57" s="11">
        <f t="shared" ref="N57:N69" si="5">D57+G57+J57+M57</f>
        <v>0</v>
      </c>
      <c r="O57" s="27">
        <f>N57/48</f>
        <v>0</v>
      </c>
      <c r="P57" s="1"/>
      <c r="Q57" s="1"/>
      <c r="R57" s="1"/>
      <c r="S57" s="1"/>
      <c r="T57" s="1"/>
      <c r="U57" s="1"/>
      <c r="V57" s="1"/>
      <c r="W57" s="1"/>
    </row>
    <row r="58" spans="1:23" ht="45" x14ac:dyDescent="0.25">
      <c r="A58" s="2" t="s">
        <v>36</v>
      </c>
      <c r="B58" s="28"/>
      <c r="C58" s="29"/>
      <c r="D58" s="11">
        <v>0</v>
      </c>
      <c r="E58" s="28"/>
      <c r="F58" s="33" t="s">
        <v>418</v>
      </c>
      <c r="G58" s="11">
        <v>2</v>
      </c>
      <c r="H58" s="28"/>
      <c r="I58" s="29" t="s">
        <v>417</v>
      </c>
      <c r="J58" s="11">
        <v>1</v>
      </c>
      <c r="K58" s="28"/>
      <c r="L58" s="29" t="s">
        <v>419</v>
      </c>
      <c r="M58" s="11">
        <v>1</v>
      </c>
      <c r="N58" s="11">
        <f t="shared" si="5"/>
        <v>4</v>
      </c>
      <c r="O58" s="27">
        <f>N58/48</f>
        <v>8.3333333333333329E-2</v>
      </c>
    </row>
    <row r="59" spans="1:23" ht="30" x14ac:dyDescent="0.25">
      <c r="A59" s="2" t="s">
        <v>28</v>
      </c>
      <c r="B59" s="28"/>
      <c r="C59" s="29" t="s">
        <v>354</v>
      </c>
      <c r="D59" s="11">
        <v>1</v>
      </c>
      <c r="E59" s="28"/>
      <c r="F59" s="33" t="s">
        <v>355</v>
      </c>
      <c r="G59" s="11">
        <v>1</v>
      </c>
      <c r="H59" s="28"/>
      <c r="I59" s="29"/>
      <c r="J59" s="11">
        <v>0</v>
      </c>
      <c r="K59" s="28"/>
      <c r="L59" s="33" t="s">
        <v>356</v>
      </c>
      <c r="M59" s="11">
        <v>2</v>
      </c>
      <c r="N59" s="11">
        <f t="shared" si="5"/>
        <v>4</v>
      </c>
      <c r="O59" s="27">
        <f>N59/80</f>
        <v>0.05</v>
      </c>
    </row>
    <row r="60" spans="1:23" x14ac:dyDescent="0.25">
      <c r="A60" s="2" t="s">
        <v>357</v>
      </c>
      <c r="B60" s="28"/>
      <c r="C60" s="29"/>
      <c r="D60" s="11">
        <v>0</v>
      </c>
      <c r="E60" s="28"/>
      <c r="F60" s="29"/>
      <c r="G60" s="11">
        <v>0</v>
      </c>
      <c r="H60" s="28"/>
      <c r="I60" s="29" t="s">
        <v>358</v>
      </c>
      <c r="J60" s="11">
        <v>1</v>
      </c>
      <c r="K60" s="28"/>
      <c r="L60" s="29"/>
      <c r="M60" s="11">
        <v>0</v>
      </c>
      <c r="N60" s="11">
        <f t="shared" si="5"/>
        <v>1</v>
      </c>
      <c r="O60" s="27">
        <f>N60/32</f>
        <v>3.125E-2</v>
      </c>
    </row>
    <row r="61" spans="1:23" ht="30" x14ac:dyDescent="0.25">
      <c r="A61" s="2" t="s">
        <v>48</v>
      </c>
      <c r="B61" s="28"/>
      <c r="C61" s="29"/>
      <c r="D61" s="11">
        <v>0</v>
      </c>
      <c r="E61" s="28"/>
      <c r="F61" s="29"/>
      <c r="G61" s="11">
        <v>0</v>
      </c>
      <c r="H61" s="28"/>
      <c r="I61" s="29"/>
      <c r="J61" s="11">
        <v>0</v>
      </c>
      <c r="K61" s="28"/>
      <c r="L61" s="29"/>
      <c r="M61" s="11">
        <v>0</v>
      </c>
      <c r="N61" s="11">
        <f t="shared" si="5"/>
        <v>0</v>
      </c>
      <c r="O61" s="27">
        <f t="shared" si="3"/>
        <v>0</v>
      </c>
    </row>
    <row r="62" spans="1:23" x14ac:dyDescent="0.25">
      <c r="A62" s="2" t="s">
        <v>41</v>
      </c>
      <c r="B62" s="28"/>
      <c r="C62" s="28"/>
      <c r="D62" s="11">
        <v>0</v>
      </c>
      <c r="E62" s="28"/>
      <c r="F62" s="28"/>
      <c r="G62" s="11">
        <v>0</v>
      </c>
      <c r="H62" s="28"/>
      <c r="I62" s="28" t="s">
        <v>359</v>
      </c>
      <c r="J62" s="11">
        <v>1</v>
      </c>
      <c r="K62" s="28"/>
      <c r="L62" s="28"/>
      <c r="M62" s="11">
        <v>0</v>
      </c>
      <c r="N62" s="11">
        <f t="shared" si="5"/>
        <v>1</v>
      </c>
      <c r="O62" s="27">
        <f t="shared" si="3"/>
        <v>6.25E-2</v>
      </c>
    </row>
    <row r="63" spans="1:23" x14ac:dyDescent="0.25">
      <c r="A63" s="2" t="s">
        <v>42</v>
      </c>
      <c r="B63" s="28"/>
      <c r="C63" s="29"/>
      <c r="D63" s="11">
        <v>0</v>
      </c>
      <c r="E63" s="28"/>
      <c r="F63" s="29" t="s">
        <v>360</v>
      </c>
      <c r="G63" s="11">
        <v>1</v>
      </c>
      <c r="H63" s="28"/>
      <c r="I63" s="29"/>
      <c r="J63" s="11">
        <v>0</v>
      </c>
      <c r="K63" s="28"/>
      <c r="L63" s="29"/>
      <c r="M63" s="11">
        <v>0</v>
      </c>
      <c r="N63" s="11">
        <f t="shared" si="5"/>
        <v>1</v>
      </c>
      <c r="O63" s="27">
        <f t="shared" si="3"/>
        <v>6.25E-2</v>
      </c>
    </row>
    <row r="64" spans="1:23" x14ac:dyDescent="0.25">
      <c r="A64" s="2" t="s">
        <v>31</v>
      </c>
      <c r="B64" s="28"/>
      <c r="C64" s="29"/>
      <c r="D64" s="11">
        <v>0</v>
      </c>
      <c r="E64" s="28"/>
      <c r="F64" s="29"/>
      <c r="G64" s="11">
        <v>0</v>
      </c>
      <c r="H64" s="28"/>
      <c r="I64" s="29"/>
      <c r="J64" s="11">
        <v>0</v>
      </c>
      <c r="K64" s="28"/>
      <c r="L64" s="29"/>
      <c r="M64" s="11">
        <v>0</v>
      </c>
      <c r="N64" s="11">
        <f t="shared" si="5"/>
        <v>0</v>
      </c>
      <c r="O64" s="27">
        <f t="shared" si="3"/>
        <v>0</v>
      </c>
    </row>
    <row r="65" spans="1:15" x14ac:dyDescent="0.25">
      <c r="A65" s="2" t="s">
        <v>30</v>
      </c>
      <c r="B65" s="28"/>
      <c r="C65" s="29"/>
      <c r="D65" s="11">
        <v>0</v>
      </c>
      <c r="E65" s="28"/>
      <c r="F65" s="29"/>
      <c r="G65" s="11">
        <v>0</v>
      </c>
      <c r="H65" s="28"/>
      <c r="I65" s="29"/>
      <c r="J65" s="11">
        <v>0</v>
      </c>
      <c r="K65" s="28"/>
      <c r="L65" s="29"/>
      <c r="M65" s="11">
        <v>0</v>
      </c>
      <c r="N65" s="11">
        <f t="shared" si="5"/>
        <v>0</v>
      </c>
      <c r="O65" s="27">
        <f t="shared" si="3"/>
        <v>0</v>
      </c>
    </row>
    <row r="66" spans="1:15" x14ac:dyDescent="0.25">
      <c r="A66" s="2" t="s">
        <v>43</v>
      </c>
      <c r="B66" s="28"/>
      <c r="C66" s="29"/>
      <c r="D66" s="11">
        <v>0</v>
      </c>
      <c r="E66" s="28"/>
      <c r="F66" s="29" t="s">
        <v>362</v>
      </c>
      <c r="G66" s="11">
        <v>1</v>
      </c>
      <c r="H66" s="28"/>
      <c r="I66" s="29"/>
      <c r="J66" s="11">
        <v>0</v>
      </c>
      <c r="K66" s="28"/>
      <c r="L66" s="29" t="s">
        <v>345</v>
      </c>
      <c r="M66" s="11">
        <v>1</v>
      </c>
      <c r="N66" s="11">
        <f t="shared" ref="N66" si="6">D66+G66+J66+M66</f>
        <v>2</v>
      </c>
      <c r="O66" s="27">
        <v>0.09</v>
      </c>
    </row>
    <row r="67" spans="1:15" s="41" customFormat="1" ht="30" x14ac:dyDescent="0.25">
      <c r="A67" s="2" t="s">
        <v>361</v>
      </c>
      <c r="B67" s="28"/>
      <c r="C67" s="29"/>
      <c r="D67" s="11">
        <v>0</v>
      </c>
      <c r="E67" s="28"/>
      <c r="F67" s="29"/>
      <c r="G67" s="11">
        <v>0</v>
      </c>
      <c r="H67" s="28"/>
      <c r="I67" s="29"/>
      <c r="J67" s="11">
        <v>0</v>
      </c>
      <c r="K67" s="28"/>
      <c r="L67" s="29"/>
      <c r="M67" s="11">
        <v>0</v>
      </c>
      <c r="N67" s="11">
        <f t="shared" si="5"/>
        <v>0</v>
      </c>
      <c r="O67" s="27">
        <f>N67/32</f>
        <v>0</v>
      </c>
    </row>
    <row r="68" spans="1:15" ht="30" x14ac:dyDescent="0.25">
      <c r="A68" s="2" t="s">
        <v>33</v>
      </c>
      <c r="B68" s="28"/>
      <c r="C68" s="29" t="s">
        <v>452</v>
      </c>
      <c r="D68" s="11">
        <v>1</v>
      </c>
      <c r="E68" s="28"/>
      <c r="F68" s="29"/>
      <c r="G68" s="11">
        <v>0</v>
      </c>
      <c r="H68" s="28"/>
      <c r="I68" s="29"/>
      <c r="J68" s="11">
        <v>0</v>
      </c>
      <c r="K68" s="28"/>
      <c r="L68" s="29" t="s">
        <v>352</v>
      </c>
      <c r="M68" s="11">
        <v>1</v>
      </c>
      <c r="N68" s="11">
        <f t="shared" si="5"/>
        <v>2</v>
      </c>
      <c r="O68" s="27">
        <f>N68/48</f>
        <v>4.1666666666666664E-2</v>
      </c>
    </row>
    <row r="69" spans="1:15" x14ac:dyDescent="0.25">
      <c r="A69" s="2" t="s">
        <v>34</v>
      </c>
      <c r="B69" s="28"/>
      <c r="C69" s="29"/>
      <c r="D69" s="11">
        <v>0</v>
      </c>
      <c r="E69" s="28"/>
      <c r="F69" s="29"/>
      <c r="G69" s="11">
        <v>0</v>
      </c>
      <c r="H69" s="28"/>
      <c r="I69" s="29"/>
      <c r="J69" s="11">
        <v>0</v>
      </c>
      <c r="K69" s="28"/>
      <c r="L69" s="29"/>
      <c r="M69" s="11">
        <v>0</v>
      </c>
      <c r="N69" s="11">
        <f t="shared" si="5"/>
        <v>0</v>
      </c>
      <c r="O69" s="27">
        <f t="shared" si="3"/>
        <v>0</v>
      </c>
    </row>
    <row r="70" spans="1:15" x14ac:dyDescent="0.25">
      <c r="A70" s="9" t="s">
        <v>11</v>
      </c>
      <c r="B70" s="31"/>
      <c r="C70" s="31"/>
      <c r="D70" s="12">
        <f>SUM(D71:D88)</f>
        <v>3</v>
      </c>
      <c r="E70" s="31"/>
      <c r="F70" s="31"/>
      <c r="G70" s="12">
        <f>SUM(G71:G88)</f>
        <v>3</v>
      </c>
      <c r="H70" s="31"/>
      <c r="I70" s="31"/>
      <c r="J70" s="12">
        <f>SUM(J71:J88)</f>
        <v>5</v>
      </c>
      <c r="K70" s="31"/>
      <c r="L70" s="31"/>
      <c r="M70" s="12">
        <f>SUM(M71:M88)</f>
        <v>5</v>
      </c>
      <c r="N70" s="12">
        <f>SUM(N71:N88)</f>
        <v>16</v>
      </c>
      <c r="O70" s="12"/>
    </row>
    <row r="71" spans="1:15" s="41" customFormat="1" x14ac:dyDescent="0.25">
      <c r="A71" s="2" t="s">
        <v>23</v>
      </c>
      <c r="B71" s="28"/>
      <c r="C71" s="28" t="s">
        <v>453</v>
      </c>
      <c r="D71" s="11">
        <v>1</v>
      </c>
      <c r="E71" s="28"/>
      <c r="F71" s="28"/>
      <c r="G71" s="11">
        <v>0</v>
      </c>
      <c r="H71" s="28"/>
      <c r="I71" s="28" t="s">
        <v>381</v>
      </c>
      <c r="J71" s="11">
        <v>1</v>
      </c>
      <c r="K71" s="28"/>
      <c r="L71" s="28" t="s">
        <v>335</v>
      </c>
      <c r="M71" s="11">
        <v>1</v>
      </c>
      <c r="N71" s="11">
        <f>D71+G71+J71+M71</f>
        <v>3</v>
      </c>
      <c r="O71" s="27">
        <f>N71/64</f>
        <v>4.6875E-2</v>
      </c>
    </row>
    <row r="72" spans="1:15" s="41" customFormat="1" x14ac:dyDescent="0.25">
      <c r="A72" s="2" t="s">
        <v>38</v>
      </c>
      <c r="B72" s="28"/>
      <c r="C72" s="28"/>
      <c r="D72" s="11">
        <v>0</v>
      </c>
      <c r="E72" s="28"/>
      <c r="F72" s="28"/>
      <c r="G72" s="11">
        <v>0</v>
      </c>
      <c r="H72" s="28"/>
      <c r="I72" s="28"/>
      <c r="J72" s="11">
        <v>0</v>
      </c>
      <c r="K72" s="28"/>
      <c r="L72" s="28"/>
      <c r="M72" s="11">
        <v>0</v>
      </c>
      <c r="N72" s="11">
        <f t="shared" ref="N72:N88" si="7">D72+G72+J72+M72</f>
        <v>0</v>
      </c>
      <c r="O72" s="27">
        <f>N72/32</f>
        <v>0</v>
      </c>
    </row>
    <row r="73" spans="1:15" ht="45" x14ac:dyDescent="0.25">
      <c r="A73" s="2" t="s">
        <v>36</v>
      </c>
      <c r="B73" s="28"/>
      <c r="C73" s="29" t="s">
        <v>420</v>
      </c>
      <c r="D73" s="11">
        <v>1</v>
      </c>
      <c r="E73" s="28"/>
      <c r="F73" s="29" t="s">
        <v>421</v>
      </c>
      <c r="G73" s="11">
        <v>1</v>
      </c>
      <c r="H73" s="28"/>
      <c r="I73" s="29" t="s">
        <v>422</v>
      </c>
      <c r="J73" s="11">
        <v>1</v>
      </c>
      <c r="K73" s="28"/>
      <c r="L73" s="29" t="s">
        <v>423</v>
      </c>
      <c r="M73" s="11">
        <v>1</v>
      </c>
      <c r="N73" s="11">
        <f t="shared" si="7"/>
        <v>4</v>
      </c>
      <c r="O73" s="27">
        <f>N73/48</f>
        <v>8.3333333333333329E-2</v>
      </c>
    </row>
    <row r="74" spans="1:15" ht="30" x14ac:dyDescent="0.25">
      <c r="A74" s="2" t="s">
        <v>363</v>
      </c>
      <c r="B74" s="28"/>
      <c r="C74" s="29" t="s">
        <v>339</v>
      </c>
      <c r="D74" s="11">
        <v>1</v>
      </c>
      <c r="E74" s="28"/>
      <c r="F74" s="33"/>
      <c r="G74" s="11">
        <v>0</v>
      </c>
      <c r="H74" s="28"/>
      <c r="I74" s="33" t="s">
        <v>341</v>
      </c>
      <c r="J74" s="11">
        <v>1</v>
      </c>
      <c r="K74" s="28"/>
      <c r="L74" s="33"/>
      <c r="M74" s="11">
        <v>0</v>
      </c>
      <c r="N74" s="11">
        <f t="shared" ref="N74:N75" si="8">D74+G74+J74+M74</f>
        <v>2</v>
      </c>
      <c r="O74" s="27">
        <f>N74/80</f>
        <v>2.5000000000000001E-2</v>
      </c>
    </row>
    <row r="75" spans="1:15" ht="30" x14ac:dyDescent="0.25">
      <c r="A75" s="2" t="s">
        <v>364</v>
      </c>
      <c r="B75" s="28"/>
      <c r="C75" s="29"/>
      <c r="D75" s="11">
        <v>0</v>
      </c>
      <c r="E75" s="28"/>
      <c r="F75" s="33" t="s">
        <v>324</v>
      </c>
      <c r="G75" s="11">
        <v>1</v>
      </c>
      <c r="H75" s="28"/>
      <c r="I75" s="33"/>
      <c r="J75" s="11">
        <v>0</v>
      </c>
      <c r="K75" s="28"/>
      <c r="L75" s="33"/>
      <c r="M75" s="11">
        <v>0</v>
      </c>
      <c r="N75" s="11">
        <f t="shared" si="8"/>
        <v>1</v>
      </c>
      <c r="O75" s="27">
        <f>N75/80</f>
        <v>1.2500000000000001E-2</v>
      </c>
    </row>
    <row r="76" spans="1:15" ht="45" x14ac:dyDescent="0.25">
      <c r="A76" s="2" t="s">
        <v>365</v>
      </c>
      <c r="B76" s="28"/>
      <c r="C76" s="29"/>
      <c r="D76" s="11">
        <v>0</v>
      </c>
      <c r="E76" s="28"/>
      <c r="F76" s="33"/>
      <c r="G76" s="11">
        <v>0</v>
      </c>
      <c r="H76" s="28"/>
      <c r="I76" s="33"/>
      <c r="J76" s="11">
        <v>0</v>
      </c>
      <c r="K76" s="28"/>
      <c r="L76" s="33" t="s">
        <v>342</v>
      </c>
      <c r="M76" s="11">
        <v>1</v>
      </c>
      <c r="N76" s="11">
        <f t="shared" si="7"/>
        <v>1</v>
      </c>
      <c r="O76" s="27">
        <v>6.3E-2</v>
      </c>
    </row>
    <row r="77" spans="1:15" x14ac:dyDescent="0.25">
      <c r="A77" s="2" t="s">
        <v>51</v>
      </c>
      <c r="B77" s="28"/>
      <c r="C77" s="29"/>
      <c r="D77" s="11">
        <v>0</v>
      </c>
      <c r="E77" s="28"/>
      <c r="F77" s="29"/>
      <c r="G77" s="11">
        <v>0</v>
      </c>
      <c r="H77" s="28"/>
      <c r="I77" s="29"/>
      <c r="J77" s="11">
        <v>0</v>
      </c>
      <c r="K77" s="28"/>
      <c r="L77" s="29"/>
      <c r="M77" s="11">
        <v>0</v>
      </c>
      <c r="N77" s="11">
        <f t="shared" si="7"/>
        <v>0</v>
      </c>
      <c r="O77" s="27">
        <f t="shared" si="3"/>
        <v>0</v>
      </c>
    </row>
    <row r="78" spans="1:15" x14ac:dyDescent="0.25">
      <c r="A78" s="2" t="s">
        <v>357</v>
      </c>
      <c r="B78" s="28"/>
      <c r="C78" s="33"/>
      <c r="D78" s="11">
        <v>0</v>
      </c>
      <c r="E78" s="28"/>
      <c r="F78" s="33"/>
      <c r="G78" s="11">
        <v>0</v>
      </c>
      <c r="H78" s="28"/>
      <c r="I78" s="33" t="s">
        <v>366</v>
      </c>
      <c r="J78" s="11">
        <v>1</v>
      </c>
      <c r="K78" s="28"/>
      <c r="L78" s="33"/>
      <c r="M78" s="11">
        <v>0</v>
      </c>
      <c r="N78" s="11">
        <f t="shared" si="7"/>
        <v>1</v>
      </c>
      <c r="O78" s="27">
        <f>N78/32</f>
        <v>3.125E-2</v>
      </c>
    </row>
    <row r="79" spans="1:15" ht="30" x14ac:dyDescent="0.25">
      <c r="A79" s="2" t="s">
        <v>48</v>
      </c>
      <c r="B79" s="28"/>
      <c r="C79" s="28"/>
      <c r="D79" s="11">
        <v>0</v>
      </c>
      <c r="E79" s="28"/>
      <c r="F79" s="28"/>
      <c r="G79" s="11">
        <v>0</v>
      </c>
      <c r="H79" s="28"/>
      <c r="I79" s="28" t="s">
        <v>367</v>
      </c>
      <c r="J79" s="11">
        <v>1</v>
      </c>
      <c r="K79" s="28"/>
      <c r="L79" s="28"/>
      <c r="M79" s="11">
        <v>0</v>
      </c>
      <c r="N79" s="11">
        <f t="shared" si="7"/>
        <v>1</v>
      </c>
      <c r="O79" s="27">
        <f t="shared" si="3"/>
        <v>6.25E-2</v>
      </c>
    </row>
    <row r="80" spans="1:15" x14ac:dyDescent="0.25">
      <c r="A80" s="2" t="s">
        <v>41</v>
      </c>
      <c r="B80" s="28"/>
      <c r="C80" s="34"/>
      <c r="D80" s="11">
        <v>0</v>
      </c>
      <c r="E80" s="28"/>
      <c r="F80" s="34"/>
      <c r="G80" s="11">
        <v>0</v>
      </c>
      <c r="H80" s="28"/>
      <c r="I80" s="34"/>
      <c r="J80" s="11">
        <v>0</v>
      </c>
      <c r="K80" s="28"/>
      <c r="L80" s="34"/>
      <c r="M80" s="11">
        <v>0</v>
      </c>
      <c r="N80" s="11">
        <f t="shared" si="7"/>
        <v>0</v>
      </c>
      <c r="O80" s="27">
        <f>N80/32</f>
        <v>0</v>
      </c>
    </row>
    <row r="81" spans="1:15" x14ac:dyDescent="0.25">
      <c r="A81" s="2" t="s">
        <v>49</v>
      </c>
      <c r="B81" s="48"/>
      <c r="C81" s="48"/>
      <c r="D81" s="25">
        <v>0</v>
      </c>
      <c r="E81" s="48"/>
      <c r="F81" s="48"/>
      <c r="G81" s="11">
        <v>0</v>
      </c>
      <c r="H81" s="48"/>
      <c r="I81" s="48"/>
      <c r="J81" s="11">
        <v>0</v>
      </c>
      <c r="K81" s="48"/>
      <c r="L81" s="48" t="s">
        <v>429</v>
      </c>
      <c r="M81" s="11">
        <v>0</v>
      </c>
      <c r="N81" s="11">
        <f t="shared" si="7"/>
        <v>0</v>
      </c>
      <c r="O81" s="27">
        <f>N81/32</f>
        <v>0</v>
      </c>
    </row>
    <row r="82" spans="1:15" x14ac:dyDescent="0.25">
      <c r="A82" s="2" t="s">
        <v>42</v>
      </c>
      <c r="B82" s="28"/>
      <c r="C82" s="29"/>
      <c r="D82" s="11">
        <v>0</v>
      </c>
      <c r="E82" s="28"/>
      <c r="F82" s="29"/>
      <c r="G82" s="11">
        <v>0</v>
      </c>
      <c r="H82" s="28"/>
      <c r="I82" s="29"/>
      <c r="J82" s="11">
        <v>0</v>
      </c>
      <c r="K82" s="28"/>
      <c r="L82" s="29" t="s">
        <v>338</v>
      </c>
      <c r="M82" s="11">
        <v>1</v>
      </c>
      <c r="N82" s="11">
        <f t="shared" si="7"/>
        <v>1</v>
      </c>
      <c r="O82" s="27">
        <f>N82/32</f>
        <v>3.125E-2</v>
      </c>
    </row>
    <row r="83" spans="1:15" x14ac:dyDescent="0.25">
      <c r="A83" s="2" t="s">
        <v>31</v>
      </c>
      <c r="B83" s="28"/>
      <c r="C83" s="33"/>
      <c r="D83" s="11">
        <v>0</v>
      </c>
      <c r="E83" s="28"/>
      <c r="F83" s="33"/>
      <c r="G83" s="11">
        <v>0</v>
      </c>
      <c r="H83" s="28"/>
      <c r="I83" s="33"/>
      <c r="J83" s="11">
        <v>0</v>
      </c>
      <c r="K83" s="28"/>
      <c r="L83" s="33"/>
      <c r="M83" s="11">
        <v>0</v>
      </c>
      <c r="N83" s="11">
        <f t="shared" si="7"/>
        <v>0</v>
      </c>
      <c r="O83" s="27">
        <f t="shared" si="3"/>
        <v>0</v>
      </c>
    </row>
    <row r="84" spans="1:15" x14ac:dyDescent="0.25">
      <c r="A84" s="2" t="s">
        <v>30</v>
      </c>
      <c r="B84" s="28"/>
      <c r="C84" s="33"/>
      <c r="D84" s="11">
        <v>0</v>
      </c>
      <c r="E84" s="28"/>
      <c r="F84" s="33"/>
      <c r="G84" s="11">
        <v>0</v>
      </c>
      <c r="H84" s="28"/>
      <c r="I84" s="33"/>
      <c r="J84" s="11">
        <v>0</v>
      </c>
      <c r="K84" s="28"/>
      <c r="L84" s="33"/>
      <c r="M84" s="11">
        <v>0</v>
      </c>
      <c r="N84" s="11">
        <f t="shared" si="7"/>
        <v>0</v>
      </c>
      <c r="O84" s="27">
        <f t="shared" si="3"/>
        <v>0</v>
      </c>
    </row>
    <row r="85" spans="1:15" ht="30" x14ac:dyDescent="0.25">
      <c r="A85" s="2" t="s">
        <v>316</v>
      </c>
      <c r="B85" s="28"/>
      <c r="C85" s="33"/>
      <c r="D85" s="11">
        <v>0</v>
      </c>
      <c r="E85" s="28"/>
      <c r="F85" s="33"/>
      <c r="G85" s="11">
        <v>0</v>
      </c>
      <c r="H85" s="28"/>
      <c r="I85" s="33"/>
      <c r="J85" s="11">
        <v>0</v>
      </c>
      <c r="K85" s="28"/>
      <c r="L85" s="33"/>
      <c r="M85" s="11">
        <v>0</v>
      </c>
      <c r="N85" s="11">
        <f t="shared" si="7"/>
        <v>0</v>
      </c>
      <c r="O85" s="27">
        <f>N85/32</f>
        <v>0</v>
      </c>
    </row>
    <row r="86" spans="1:15" ht="30" x14ac:dyDescent="0.25">
      <c r="A86" s="2" t="s">
        <v>33</v>
      </c>
      <c r="B86" s="28"/>
      <c r="C86" s="33"/>
      <c r="D86" s="11">
        <v>0</v>
      </c>
      <c r="E86" s="28"/>
      <c r="F86" s="33" t="s">
        <v>410</v>
      </c>
      <c r="G86" s="11">
        <v>1</v>
      </c>
      <c r="H86" s="28"/>
      <c r="I86" s="33"/>
      <c r="J86" s="11">
        <v>0</v>
      </c>
      <c r="K86" s="28"/>
      <c r="L86" s="33" t="s">
        <v>352</v>
      </c>
      <c r="M86" s="11">
        <v>1</v>
      </c>
      <c r="N86" s="11">
        <f t="shared" si="7"/>
        <v>2</v>
      </c>
      <c r="O86" s="27">
        <f>N86/32</f>
        <v>6.25E-2</v>
      </c>
    </row>
    <row r="87" spans="1:15" ht="45" x14ac:dyDescent="0.25">
      <c r="A87" s="2" t="s">
        <v>369</v>
      </c>
      <c r="B87" s="28"/>
      <c r="C87" s="33"/>
      <c r="D87" s="11">
        <v>0</v>
      </c>
      <c r="E87" s="28"/>
      <c r="F87" s="33"/>
      <c r="G87" s="11">
        <v>0</v>
      </c>
      <c r="H87" s="28"/>
      <c r="I87" s="33"/>
      <c r="J87" s="11">
        <v>0</v>
      </c>
      <c r="K87" s="28"/>
      <c r="L87" s="33"/>
      <c r="M87" s="11">
        <v>0</v>
      </c>
      <c r="N87" s="11">
        <f t="shared" si="7"/>
        <v>0</v>
      </c>
      <c r="O87" s="27">
        <f t="shared" si="3"/>
        <v>0</v>
      </c>
    </row>
    <row r="88" spans="1:15" x14ac:dyDescent="0.25">
      <c r="A88" s="2" t="s">
        <v>34</v>
      </c>
      <c r="B88" s="28"/>
      <c r="C88" s="33"/>
      <c r="D88" s="11">
        <v>0</v>
      </c>
      <c r="E88" s="28"/>
      <c r="F88" s="33"/>
      <c r="G88" s="11">
        <v>0</v>
      </c>
      <c r="H88" s="28"/>
      <c r="I88" s="33"/>
      <c r="J88" s="11">
        <v>0</v>
      </c>
      <c r="K88" s="28"/>
      <c r="L88" s="33"/>
      <c r="M88" s="11">
        <v>0</v>
      </c>
      <c r="N88" s="11">
        <f t="shared" si="7"/>
        <v>0</v>
      </c>
      <c r="O88" s="27">
        <f>N88/16</f>
        <v>0</v>
      </c>
    </row>
    <row r="89" spans="1:15" x14ac:dyDescent="0.25">
      <c r="A89" s="9" t="s">
        <v>12</v>
      </c>
      <c r="B89" s="35"/>
      <c r="C89" s="35"/>
      <c r="D89" s="9">
        <f>SUM(D90:D108)</f>
        <v>3</v>
      </c>
      <c r="E89" s="35"/>
      <c r="F89" s="35"/>
      <c r="G89" s="9">
        <f>SUM(G90:G108)</f>
        <v>6</v>
      </c>
      <c r="H89" s="35"/>
      <c r="I89" s="35"/>
      <c r="J89" s="9">
        <f>SUM(J90:J108)</f>
        <v>5</v>
      </c>
      <c r="K89" s="35"/>
      <c r="L89" s="35"/>
      <c r="M89" s="9">
        <f>SUM(M90:M108)</f>
        <v>5</v>
      </c>
      <c r="N89" s="9">
        <f>SUM(N90:N108)</f>
        <v>19</v>
      </c>
      <c r="O89" s="9"/>
    </row>
    <row r="90" spans="1:15" x14ac:dyDescent="0.25">
      <c r="A90" s="2" t="s">
        <v>23</v>
      </c>
      <c r="B90" s="28"/>
      <c r="C90" s="29" t="s">
        <v>454</v>
      </c>
      <c r="D90" s="11">
        <v>1</v>
      </c>
      <c r="E90" s="28"/>
      <c r="F90" s="33"/>
      <c r="G90" s="11">
        <v>0</v>
      </c>
      <c r="H90" s="28"/>
      <c r="I90" s="33" t="s">
        <v>449</v>
      </c>
      <c r="J90" s="11">
        <v>1</v>
      </c>
      <c r="K90" s="28"/>
      <c r="L90" s="33"/>
      <c r="M90" s="11">
        <v>0</v>
      </c>
      <c r="N90" s="11">
        <f>D90+G90+J90+M90</f>
        <v>2</v>
      </c>
      <c r="O90" s="27">
        <f>N90/48</f>
        <v>4.1666666666666664E-2</v>
      </c>
    </row>
    <row r="91" spans="1:15" x14ac:dyDescent="0.25">
      <c r="A91" s="2" t="s">
        <v>38</v>
      </c>
      <c r="B91" s="28"/>
      <c r="C91" s="29"/>
      <c r="D91" s="11">
        <v>0</v>
      </c>
      <c r="E91" s="28"/>
      <c r="F91" s="29"/>
      <c r="G91" s="11">
        <v>0</v>
      </c>
      <c r="H91" s="28"/>
      <c r="I91" s="29"/>
      <c r="J91" s="11">
        <v>0</v>
      </c>
      <c r="K91" s="28"/>
      <c r="L91" s="29"/>
      <c r="M91" s="11">
        <v>0</v>
      </c>
      <c r="N91" s="11">
        <f t="shared" ref="N91:N108" si="9">D91+G91+J91+M91</f>
        <v>0</v>
      </c>
      <c r="O91" s="27">
        <f>N91/32</f>
        <v>0</v>
      </c>
    </row>
    <row r="92" spans="1:15" ht="45" x14ac:dyDescent="0.25">
      <c r="A92" s="2" t="s">
        <v>36</v>
      </c>
      <c r="B92" s="28"/>
      <c r="C92" s="29" t="s">
        <v>424</v>
      </c>
      <c r="D92" s="11">
        <v>1</v>
      </c>
      <c r="E92" s="28"/>
      <c r="F92" s="29" t="s">
        <v>391</v>
      </c>
      <c r="G92" s="11">
        <v>1</v>
      </c>
      <c r="H92" s="28"/>
      <c r="I92" s="29" t="s">
        <v>425</v>
      </c>
      <c r="J92" s="11">
        <v>1</v>
      </c>
      <c r="K92" s="28"/>
      <c r="L92" s="29"/>
      <c r="M92" s="11">
        <v>0</v>
      </c>
      <c r="N92" s="11">
        <f t="shared" si="9"/>
        <v>3</v>
      </c>
      <c r="O92" s="27">
        <f>N92/48</f>
        <v>6.25E-2</v>
      </c>
    </row>
    <row r="93" spans="1:15" ht="30" x14ac:dyDescent="0.25">
      <c r="A93" s="2" t="s">
        <v>363</v>
      </c>
      <c r="B93" s="28"/>
      <c r="C93" s="29" t="s">
        <v>370</v>
      </c>
      <c r="D93" s="11">
        <v>1</v>
      </c>
      <c r="E93" s="1"/>
      <c r="F93" s="62" t="s">
        <v>455</v>
      </c>
      <c r="G93" s="11">
        <v>1</v>
      </c>
      <c r="H93" s="28"/>
      <c r="I93" s="29"/>
      <c r="J93" s="11">
        <v>0</v>
      </c>
      <c r="K93" s="28"/>
      <c r="L93" s="29" t="s">
        <v>372</v>
      </c>
      <c r="M93" s="11">
        <v>1</v>
      </c>
      <c r="N93" s="11">
        <f t="shared" ref="N93" si="10">D93+G93+J93+M93</f>
        <v>3</v>
      </c>
      <c r="O93" s="27">
        <f>N93/80</f>
        <v>3.7499999999999999E-2</v>
      </c>
    </row>
    <row r="94" spans="1:15" ht="30" x14ac:dyDescent="0.25">
      <c r="A94" s="2" t="s">
        <v>364</v>
      </c>
      <c r="B94" s="28"/>
      <c r="C94" s="29"/>
      <c r="D94" s="11">
        <v>0</v>
      </c>
      <c r="E94" s="28"/>
      <c r="F94" s="55" t="s">
        <v>456</v>
      </c>
      <c r="G94" s="11">
        <v>1</v>
      </c>
      <c r="H94" s="28"/>
      <c r="I94" s="29"/>
      <c r="J94" s="11">
        <v>0</v>
      </c>
      <c r="K94" s="28"/>
      <c r="L94" s="29" t="s">
        <v>373</v>
      </c>
      <c r="M94" s="11">
        <v>1</v>
      </c>
      <c r="N94" s="11">
        <f t="shared" ref="N94" si="11">D94+G94+J94+M94</f>
        <v>2</v>
      </c>
      <c r="O94" s="27">
        <f>N94/80</f>
        <v>2.5000000000000001E-2</v>
      </c>
    </row>
    <row r="95" spans="1:15" ht="45" x14ac:dyDescent="0.25">
      <c r="A95" s="2" t="s">
        <v>365</v>
      </c>
      <c r="B95" s="28"/>
      <c r="C95" s="29"/>
      <c r="D95" s="11">
        <v>0</v>
      </c>
      <c r="E95" s="28"/>
      <c r="F95" s="29"/>
      <c r="G95" s="11">
        <v>0</v>
      </c>
      <c r="H95" s="28"/>
      <c r="I95" s="29"/>
      <c r="J95" s="11">
        <v>0</v>
      </c>
      <c r="K95" s="28"/>
      <c r="L95" s="29" t="s">
        <v>346</v>
      </c>
      <c r="M95" s="11">
        <v>1</v>
      </c>
      <c r="N95" s="11">
        <f t="shared" si="9"/>
        <v>1</v>
      </c>
      <c r="O95" s="27">
        <f t="shared" ref="O95:O154" si="12">N95/16</f>
        <v>6.25E-2</v>
      </c>
    </row>
    <row r="96" spans="1:15" x14ac:dyDescent="0.25">
      <c r="A96" s="2" t="s">
        <v>51</v>
      </c>
      <c r="B96" s="28"/>
      <c r="C96" s="29"/>
      <c r="D96" s="11">
        <v>0</v>
      </c>
      <c r="E96" s="28"/>
      <c r="F96" s="29"/>
      <c r="G96" s="11">
        <v>0</v>
      </c>
      <c r="H96" s="28"/>
      <c r="I96" s="29"/>
      <c r="J96" s="11">
        <v>0</v>
      </c>
      <c r="K96" s="28"/>
      <c r="L96" s="29"/>
      <c r="M96" s="11">
        <v>0</v>
      </c>
      <c r="N96" s="11">
        <f t="shared" si="9"/>
        <v>0</v>
      </c>
      <c r="O96" s="27">
        <f t="shared" si="12"/>
        <v>0</v>
      </c>
    </row>
    <row r="97" spans="1:15" ht="60" x14ac:dyDescent="0.25">
      <c r="A97" s="2" t="s">
        <v>47</v>
      </c>
      <c r="B97" s="28"/>
      <c r="C97" s="29"/>
      <c r="D97" s="11">
        <v>0</v>
      </c>
      <c r="E97" s="28"/>
      <c r="F97" s="29"/>
      <c r="G97" s="11">
        <v>0</v>
      </c>
      <c r="H97" s="28"/>
      <c r="I97" s="29" t="s">
        <v>374</v>
      </c>
      <c r="J97" s="11">
        <v>1</v>
      </c>
      <c r="K97" s="28"/>
      <c r="L97" s="29"/>
      <c r="M97" s="11">
        <v>0</v>
      </c>
      <c r="N97" s="11">
        <f t="shared" si="9"/>
        <v>1</v>
      </c>
      <c r="O97" s="27">
        <f>N97/32</f>
        <v>3.125E-2</v>
      </c>
    </row>
    <row r="98" spans="1:15" ht="30" x14ac:dyDescent="0.25">
      <c r="A98" s="2" t="s">
        <v>48</v>
      </c>
      <c r="B98" s="28"/>
      <c r="C98" s="29"/>
      <c r="D98" s="11">
        <v>0</v>
      </c>
      <c r="E98" s="28"/>
      <c r="F98" s="29"/>
      <c r="G98" s="11">
        <v>0</v>
      </c>
      <c r="H98" s="28"/>
      <c r="I98" s="29"/>
      <c r="J98" s="11">
        <v>0</v>
      </c>
      <c r="K98" s="28"/>
      <c r="L98" s="29"/>
      <c r="M98" s="11">
        <v>0</v>
      </c>
      <c r="N98" s="11">
        <f t="shared" si="9"/>
        <v>0</v>
      </c>
      <c r="O98" s="27">
        <f t="shared" si="12"/>
        <v>0</v>
      </c>
    </row>
    <row r="99" spans="1:15" x14ac:dyDescent="0.25">
      <c r="A99" s="2" t="s">
        <v>41</v>
      </c>
      <c r="B99" s="28"/>
      <c r="C99" s="29"/>
      <c r="D99" s="11">
        <v>0</v>
      </c>
      <c r="E99" s="28"/>
      <c r="F99" s="29"/>
      <c r="G99" s="11">
        <v>0</v>
      </c>
      <c r="H99" s="28"/>
      <c r="I99" s="29"/>
      <c r="J99" s="11">
        <v>0</v>
      </c>
      <c r="K99" s="28"/>
      <c r="L99" s="29"/>
      <c r="M99" s="11">
        <v>0</v>
      </c>
      <c r="N99" s="11">
        <f t="shared" si="9"/>
        <v>0</v>
      </c>
      <c r="O99" s="27">
        <f>N99/32</f>
        <v>0</v>
      </c>
    </row>
    <row r="100" spans="1:15" x14ac:dyDescent="0.25">
      <c r="A100" s="2" t="s">
        <v>49</v>
      </c>
      <c r="B100" s="28"/>
      <c r="C100" s="33"/>
      <c r="D100" s="11">
        <v>0</v>
      </c>
      <c r="E100" s="28"/>
      <c r="F100" s="33"/>
      <c r="G100" s="11">
        <v>0</v>
      </c>
      <c r="H100" s="28"/>
      <c r="I100" s="33"/>
      <c r="J100" s="11">
        <v>0</v>
      </c>
      <c r="K100" s="28"/>
      <c r="L100" s="33" t="s">
        <v>430</v>
      </c>
      <c r="M100" s="11">
        <v>1</v>
      </c>
      <c r="N100" s="11">
        <f t="shared" si="9"/>
        <v>1</v>
      </c>
      <c r="O100" s="27">
        <f>N100/32</f>
        <v>3.125E-2</v>
      </c>
    </row>
    <row r="101" spans="1:15" x14ac:dyDescent="0.25">
      <c r="A101" s="2" t="s">
        <v>52</v>
      </c>
      <c r="B101" s="28"/>
      <c r="C101" s="29"/>
      <c r="D101" s="11">
        <v>0</v>
      </c>
      <c r="E101" s="28"/>
      <c r="F101" s="29"/>
      <c r="G101" s="11">
        <v>0</v>
      </c>
      <c r="H101" s="28"/>
      <c r="I101" s="29" t="s">
        <v>375</v>
      </c>
      <c r="J101" s="11">
        <v>1</v>
      </c>
      <c r="K101" s="28"/>
      <c r="L101" s="29"/>
      <c r="M101" s="11">
        <v>0</v>
      </c>
      <c r="N101" s="11">
        <f t="shared" si="9"/>
        <v>1</v>
      </c>
      <c r="O101" s="27">
        <f>N101/32</f>
        <v>3.125E-2</v>
      </c>
    </row>
    <row r="102" spans="1:15" x14ac:dyDescent="0.25">
      <c r="A102" s="2" t="s">
        <v>42</v>
      </c>
      <c r="B102" s="28"/>
      <c r="C102" s="33"/>
      <c r="D102" s="11">
        <v>0</v>
      </c>
      <c r="E102" s="28"/>
      <c r="F102" s="33" t="s">
        <v>376</v>
      </c>
      <c r="G102" s="11">
        <v>1</v>
      </c>
      <c r="H102" s="28"/>
      <c r="I102" s="33"/>
      <c r="J102" s="11">
        <v>0</v>
      </c>
      <c r="K102" s="28"/>
      <c r="L102" s="33" t="s">
        <v>377</v>
      </c>
      <c r="M102" s="11">
        <v>1</v>
      </c>
      <c r="N102" s="11">
        <f t="shared" si="9"/>
        <v>2</v>
      </c>
      <c r="O102" s="27">
        <f>N102/32</f>
        <v>6.25E-2</v>
      </c>
    </row>
    <row r="103" spans="1:15" x14ac:dyDescent="0.25">
      <c r="A103" s="2" t="s">
        <v>31</v>
      </c>
      <c r="B103" s="28"/>
      <c r="C103" s="33"/>
      <c r="D103" s="11">
        <v>0</v>
      </c>
      <c r="E103" s="28"/>
      <c r="F103" s="33"/>
      <c r="G103" s="11">
        <v>0</v>
      </c>
      <c r="H103" s="28"/>
      <c r="I103" s="33"/>
      <c r="J103" s="11">
        <v>0</v>
      </c>
      <c r="K103" s="28"/>
      <c r="L103" s="33"/>
      <c r="M103" s="11">
        <v>0</v>
      </c>
      <c r="N103" s="11">
        <v>0</v>
      </c>
      <c r="O103" s="27">
        <f t="shared" si="12"/>
        <v>0</v>
      </c>
    </row>
    <row r="104" spans="1:15" x14ac:dyDescent="0.25">
      <c r="A104" s="2" t="s">
        <v>30</v>
      </c>
      <c r="B104" s="28"/>
      <c r="C104" s="33"/>
      <c r="D104" s="11">
        <v>0</v>
      </c>
      <c r="E104" s="28"/>
      <c r="F104" s="33"/>
      <c r="G104" s="11">
        <v>0</v>
      </c>
      <c r="H104" s="28"/>
      <c r="I104" s="33"/>
      <c r="J104" s="11">
        <v>0</v>
      </c>
      <c r="K104" s="28"/>
      <c r="L104" s="33"/>
      <c r="M104" s="11">
        <v>0</v>
      </c>
      <c r="N104" s="11">
        <v>0</v>
      </c>
      <c r="O104" s="27">
        <f t="shared" si="12"/>
        <v>0</v>
      </c>
    </row>
    <row r="105" spans="1:15" ht="30" x14ac:dyDescent="0.25">
      <c r="A105" s="2" t="s">
        <v>316</v>
      </c>
      <c r="B105" s="28"/>
      <c r="C105" s="33"/>
      <c r="D105" s="11">
        <v>0</v>
      </c>
      <c r="E105" s="28"/>
      <c r="F105" s="33"/>
      <c r="G105" s="11">
        <v>0</v>
      </c>
      <c r="H105" s="28"/>
      <c r="I105" s="33"/>
      <c r="J105" s="11">
        <v>0</v>
      </c>
      <c r="K105" s="28"/>
      <c r="L105" s="33"/>
      <c r="M105" s="11">
        <v>0</v>
      </c>
      <c r="N105" s="11">
        <v>0</v>
      </c>
      <c r="O105" s="27">
        <f t="shared" si="12"/>
        <v>0</v>
      </c>
    </row>
    <row r="106" spans="1:15" ht="30" x14ac:dyDescent="0.25">
      <c r="A106" s="2" t="s">
        <v>33</v>
      </c>
      <c r="B106" s="28"/>
      <c r="C106" s="33"/>
      <c r="D106" s="11">
        <v>0</v>
      </c>
      <c r="E106" s="28"/>
      <c r="F106" s="33" t="s">
        <v>457</v>
      </c>
      <c r="G106" s="11">
        <v>1</v>
      </c>
      <c r="H106" s="28"/>
      <c r="I106" s="33"/>
      <c r="J106" s="11">
        <v>0</v>
      </c>
      <c r="K106" s="28"/>
      <c r="L106" s="33" t="s">
        <v>458</v>
      </c>
      <c r="M106" s="11">
        <v>0</v>
      </c>
      <c r="N106" s="11">
        <f t="shared" si="9"/>
        <v>1</v>
      </c>
      <c r="O106" s="27">
        <f>N106/48</f>
        <v>2.0833333333333332E-2</v>
      </c>
    </row>
    <row r="107" spans="1:15" x14ac:dyDescent="0.25">
      <c r="A107" s="2" t="s">
        <v>368</v>
      </c>
      <c r="B107" s="28"/>
      <c r="C107" s="33"/>
      <c r="D107" s="11">
        <v>0</v>
      </c>
      <c r="E107" s="28"/>
      <c r="F107" s="33" t="s">
        <v>327</v>
      </c>
      <c r="G107" s="11">
        <v>1</v>
      </c>
      <c r="H107" s="28"/>
      <c r="I107" s="33"/>
      <c r="J107" s="11">
        <v>0</v>
      </c>
      <c r="K107" s="28"/>
      <c r="L107" s="33"/>
      <c r="M107" s="11">
        <v>0</v>
      </c>
      <c r="N107" s="11">
        <f t="shared" si="9"/>
        <v>1</v>
      </c>
      <c r="O107" s="27">
        <f t="shared" si="12"/>
        <v>6.25E-2</v>
      </c>
    </row>
    <row r="108" spans="1:15" x14ac:dyDescent="0.25">
      <c r="A108" s="2" t="s">
        <v>34</v>
      </c>
      <c r="B108" s="28"/>
      <c r="C108" s="29"/>
      <c r="D108" s="11">
        <v>0</v>
      </c>
      <c r="E108" s="28"/>
      <c r="F108" s="29"/>
      <c r="G108" s="11">
        <v>0</v>
      </c>
      <c r="H108" s="28"/>
      <c r="I108" s="29" t="s">
        <v>378</v>
      </c>
      <c r="J108" s="11">
        <v>1</v>
      </c>
      <c r="K108" s="28"/>
      <c r="L108" s="29"/>
      <c r="M108" s="11">
        <v>0</v>
      </c>
      <c r="N108" s="11">
        <f t="shared" si="9"/>
        <v>1</v>
      </c>
      <c r="O108" s="27">
        <f t="shared" si="12"/>
        <v>6.25E-2</v>
      </c>
    </row>
    <row r="109" spans="1:15" ht="15" customHeight="1" x14ac:dyDescent="0.25">
      <c r="A109" s="9" t="s">
        <v>13</v>
      </c>
      <c r="B109" s="36"/>
      <c r="C109" s="36"/>
      <c r="D109" s="26">
        <f>SUM(D110:D124)</f>
        <v>3</v>
      </c>
      <c r="E109" s="36"/>
      <c r="F109" s="36"/>
      <c r="G109" s="26">
        <f>SUM(G110:G124)</f>
        <v>9</v>
      </c>
      <c r="H109" s="36"/>
      <c r="I109" s="36"/>
      <c r="J109" s="26">
        <f>SUM(J110:J124)</f>
        <v>4</v>
      </c>
      <c r="K109" s="36"/>
      <c r="L109" s="36"/>
      <c r="M109" s="26">
        <f>SUM(M110:M124)</f>
        <v>10</v>
      </c>
      <c r="N109" s="26">
        <f>SUM(N110:N124)</f>
        <v>26</v>
      </c>
      <c r="O109" s="26"/>
    </row>
    <row r="110" spans="1:15" x14ac:dyDescent="0.25">
      <c r="A110" s="2" t="s">
        <v>23</v>
      </c>
      <c r="B110" s="28"/>
      <c r="C110" s="29" t="s">
        <v>424</v>
      </c>
      <c r="D110" s="11">
        <v>1</v>
      </c>
      <c r="E110" s="28"/>
      <c r="F110" s="29"/>
      <c r="G110" s="11">
        <v>0</v>
      </c>
      <c r="H110" s="28"/>
      <c r="I110" s="29"/>
      <c r="J110" s="11">
        <v>0</v>
      </c>
      <c r="K110" s="28"/>
      <c r="L110" s="29" t="s">
        <v>459</v>
      </c>
      <c r="M110" s="11">
        <v>1</v>
      </c>
      <c r="N110" s="11">
        <f>D110+G110+J110+M110</f>
        <v>2</v>
      </c>
      <c r="O110" s="27">
        <f>N110/48</f>
        <v>4.1666666666666664E-2</v>
      </c>
    </row>
    <row r="111" spans="1:15" x14ac:dyDescent="0.25">
      <c r="A111" s="2" t="s">
        <v>38</v>
      </c>
      <c r="B111" s="28"/>
      <c r="C111" s="29" t="s">
        <v>471</v>
      </c>
      <c r="D111" s="11">
        <v>1</v>
      </c>
      <c r="E111" s="28"/>
      <c r="F111" s="29" t="s">
        <v>472</v>
      </c>
      <c r="G111" s="11">
        <v>1</v>
      </c>
      <c r="H111" s="28"/>
      <c r="I111" s="29"/>
      <c r="J111" s="11">
        <v>0</v>
      </c>
      <c r="K111" s="28"/>
      <c r="L111" s="29" t="s">
        <v>50</v>
      </c>
      <c r="M111" s="11">
        <v>1</v>
      </c>
      <c r="N111" s="11">
        <f t="shared" ref="N111:N124" si="13">D111+G111+J111+M111</f>
        <v>3</v>
      </c>
      <c r="O111" s="27">
        <f>N111/48</f>
        <v>6.25E-2</v>
      </c>
    </row>
    <row r="112" spans="1:15" ht="45" x14ac:dyDescent="0.25">
      <c r="A112" s="2" t="s">
        <v>36</v>
      </c>
      <c r="B112" s="28"/>
      <c r="C112" s="29" t="s">
        <v>426</v>
      </c>
      <c r="D112" s="11">
        <v>1</v>
      </c>
      <c r="E112" s="28"/>
      <c r="F112" s="29"/>
      <c r="G112" s="11">
        <v>0</v>
      </c>
      <c r="H112" s="28"/>
      <c r="I112" s="29" t="s">
        <v>427</v>
      </c>
      <c r="J112" s="11">
        <v>1</v>
      </c>
      <c r="K112" s="28"/>
      <c r="L112" s="33" t="s">
        <v>460</v>
      </c>
      <c r="M112" s="11">
        <v>2</v>
      </c>
      <c r="N112" s="11">
        <f t="shared" si="13"/>
        <v>4</v>
      </c>
      <c r="O112" s="27">
        <f>N112/48</f>
        <v>8.3333333333333329E-2</v>
      </c>
    </row>
    <row r="113" spans="1:15" ht="30" x14ac:dyDescent="0.25">
      <c r="A113" s="2" t="s">
        <v>363</v>
      </c>
      <c r="B113" s="28"/>
      <c r="C113" s="29"/>
      <c r="D113" s="11">
        <v>0</v>
      </c>
      <c r="E113" s="28"/>
      <c r="F113" s="29" t="s">
        <v>348</v>
      </c>
      <c r="G113" s="11">
        <v>1</v>
      </c>
      <c r="H113" s="28"/>
      <c r="I113" s="29"/>
      <c r="J113" s="11">
        <v>0</v>
      </c>
      <c r="K113" s="28"/>
      <c r="L113" s="29" t="s">
        <v>379</v>
      </c>
      <c r="M113" s="11">
        <v>1</v>
      </c>
      <c r="N113" s="11">
        <f t="shared" ref="N113" si="14">D113+G113+J113+M113</f>
        <v>2</v>
      </c>
      <c r="O113" s="27">
        <f>N113/80</f>
        <v>2.5000000000000001E-2</v>
      </c>
    </row>
    <row r="114" spans="1:15" ht="30" x14ac:dyDescent="0.25">
      <c r="A114" s="2" t="s">
        <v>364</v>
      </c>
      <c r="B114" s="28"/>
      <c r="C114" s="29"/>
      <c r="D114" s="11">
        <v>0</v>
      </c>
      <c r="E114" s="28"/>
      <c r="F114" s="29" t="s">
        <v>451</v>
      </c>
      <c r="G114" s="11">
        <v>1</v>
      </c>
      <c r="H114" s="28"/>
      <c r="I114" s="29" t="s">
        <v>381</v>
      </c>
      <c r="J114" s="11">
        <v>1</v>
      </c>
      <c r="K114" s="28"/>
      <c r="L114" s="29"/>
      <c r="M114" s="11">
        <v>0</v>
      </c>
      <c r="N114" s="11">
        <f t="shared" si="13"/>
        <v>2</v>
      </c>
      <c r="O114" s="27">
        <f>N114/80</f>
        <v>2.5000000000000001E-2</v>
      </c>
    </row>
    <row r="115" spans="1:15" x14ac:dyDescent="0.25">
      <c r="A115" s="2" t="s">
        <v>51</v>
      </c>
      <c r="B115" s="28"/>
      <c r="C115" s="29"/>
      <c r="D115" s="11">
        <v>0</v>
      </c>
      <c r="E115" s="28"/>
      <c r="F115" s="29"/>
      <c r="G115" s="11">
        <v>0</v>
      </c>
      <c r="H115" s="28"/>
      <c r="I115" s="29"/>
      <c r="J115" s="11">
        <v>0</v>
      </c>
      <c r="K115" s="28"/>
      <c r="L115" s="29"/>
      <c r="M115" s="11">
        <v>0</v>
      </c>
      <c r="N115" s="11">
        <f t="shared" si="13"/>
        <v>0</v>
      </c>
      <c r="O115" s="27">
        <f t="shared" si="12"/>
        <v>0</v>
      </c>
    </row>
    <row r="116" spans="1:15" ht="60" x14ac:dyDescent="0.25">
      <c r="A116" s="2" t="s">
        <v>47</v>
      </c>
      <c r="B116" s="28"/>
      <c r="C116" s="29"/>
      <c r="D116" s="11">
        <v>0</v>
      </c>
      <c r="E116" s="28"/>
      <c r="F116" s="29" t="s">
        <v>382</v>
      </c>
      <c r="G116" s="11">
        <v>1</v>
      </c>
      <c r="H116" s="28"/>
      <c r="I116" s="29" t="s">
        <v>349</v>
      </c>
      <c r="J116" s="11">
        <v>1</v>
      </c>
      <c r="K116" s="28"/>
      <c r="L116" s="29"/>
      <c r="M116" s="11">
        <v>0</v>
      </c>
      <c r="N116" s="11">
        <f t="shared" si="13"/>
        <v>2</v>
      </c>
      <c r="O116" s="27">
        <f>N116/32</f>
        <v>6.25E-2</v>
      </c>
    </row>
    <row r="117" spans="1:15" ht="30" x14ac:dyDescent="0.25">
      <c r="A117" s="2" t="s">
        <v>48</v>
      </c>
      <c r="B117" s="28"/>
      <c r="C117" s="29"/>
      <c r="D117" s="11">
        <v>0</v>
      </c>
      <c r="E117" s="28"/>
      <c r="F117" s="29" t="s">
        <v>383</v>
      </c>
      <c r="G117" s="11">
        <v>1</v>
      </c>
      <c r="H117" s="28"/>
      <c r="I117" s="29"/>
      <c r="J117" s="11">
        <v>0</v>
      </c>
      <c r="K117" s="28"/>
      <c r="L117" s="29" t="s">
        <v>384</v>
      </c>
      <c r="M117" s="11">
        <v>1</v>
      </c>
      <c r="N117" s="11">
        <f t="shared" si="13"/>
        <v>2</v>
      </c>
      <c r="O117" s="27">
        <v>0.09</v>
      </c>
    </row>
    <row r="118" spans="1:15" x14ac:dyDescent="0.25">
      <c r="A118" s="2" t="s">
        <v>41</v>
      </c>
      <c r="B118" s="28"/>
      <c r="C118" s="29"/>
      <c r="D118" s="11">
        <v>0</v>
      </c>
      <c r="E118" s="28"/>
      <c r="F118" s="29" t="s">
        <v>385</v>
      </c>
      <c r="G118" s="11">
        <v>1</v>
      </c>
      <c r="H118" s="28"/>
      <c r="I118" s="29"/>
      <c r="J118" s="11">
        <v>0</v>
      </c>
      <c r="K118" s="28"/>
      <c r="L118" s="29" t="s">
        <v>337</v>
      </c>
      <c r="M118" s="11">
        <v>1</v>
      </c>
      <c r="N118" s="11">
        <f t="shared" si="13"/>
        <v>2</v>
      </c>
      <c r="O118" s="27">
        <f>N118/32</f>
        <v>6.25E-2</v>
      </c>
    </row>
    <row r="119" spans="1:15" x14ac:dyDescent="0.25">
      <c r="A119" s="2" t="s">
        <v>49</v>
      </c>
      <c r="B119" s="28"/>
      <c r="C119" s="33"/>
      <c r="D119" s="11">
        <v>0</v>
      </c>
      <c r="E119" s="28"/>
      <c r="F119" s="33"/>
      <c r="G119" s="11">
        <v>0</v>
      </c>
      <c r="H119" s="28"/>
      <c r="I119" s="33" t="s">
        <v>431</v>
      </c>
      <c r="J119" s="11">
        <v>1</v>
      </c>
      <c r="K119" s="28"/>
      <c r="L119" s="33"/>
      <c r="M119" s="11">
        <v>0</v>
      </c>
      <c r="N119" s="11">
        <f t="shared" si="13"/>
        <v>1</v>
      </c>
      <c r="O119" s="27">
        <f>N119/32</f>
        <v>3.125E-2</v>
      </c>
    </row>
    <row r="120" spans="1:15" x14ac:dyDescent="0.25">
      <c r="A120" s="2" t="s">
        <v>52</v>
      </c>
      <c r="B120" s="28"/>
      <c r="C120" s="34"/>
      <c r="D120" s="11">
        <v>0</v>
      </c>
      <c r="E120" s="28"/>
      <c r="F120" s="34" t="s">
        <v>386</v>
      </c>
      <c r="G120" s="11">
        <v>1</v>
      </c>
      <c r="H120" s="28"/>
      <c r="I120" s="34"/>
      <c r="J120" s="11">
        <v>0</v>
      </c>
      <c r="K120" s="28"/>
      <c r="L120" s="34" t="s">
        <v>343</v>
      </c>
      <c r="M120" s="11">
        <v>1</v>
      </c>
      <c r="N120" s="11">
        <f t="shared" si="13"/>
        <v>2</v>
      </c>
      <c r="O120" s="27">
        <f>N120/32</f>
        <v>6.25E-2</v>
      </c>
    </row>
    <row r="121" spans="1:15" x14ac:dyDescent="0.25">
      <c r="A121" s="2" t="s">
        <v>42</v>
      </c>
      <c r="B121" s="28"/>
      <c r="C121" s="29"/>
      <c r="D121" s="11">
        <v>0</v>
      </c>
      <c r="E121" s="28"/>
      <c r="F121" s="29" t="s">
        <v>461</v>
      </c>
      <c r="G121" s="11">
        <v>1</v>
      </c>
      <c r="H121" s="28"/>
      <c r="I121" s="29"/>
      <c r="J121" s="11">
        <v>0</v>
      </c>
      <c r="K121" s="28"/>
      <c r="L121" s="29" t="s">
        <v>387</v>
      </c>
      <c r="M121" s="11">
        <v>1</v>
      </c>
      <c r="N121" s="11">
        <f t="shared" si="13"/>
        <v>2</v>
      </c>
      <c r="O121" s="27">
        <f>N121/32</f>
        <v>6.25E-2</v>
      </c>
    </row>
    <row r="122" spans="1:15" ht="30" x14ac:dyDescent="0.25">
      <c r="A122" s="2" t="s">
        <v>33</v>
      </c>
      <c r="B122" s="28"/>
      <c r="C122" s="29"/>
      <c r="D122" s="11">
        <v>0</v>
      </c>
      <c r="E122" s="28"/>
      <c r="F122" s="29" t="s">
        <v>446</v>
      </c>
      <c r="G122" s="11">
        <v>1</v>
      </c>
      <c r="H122" s="28"/>
      <c r="I122" s="29"/>
      <c r="J122" s="11">
        <v>0</v>
      </c>
      <c r="K122" s="28"/>
      <c r="L122" s="29" t="s">
        <v>345</v>
      </c>
      <c r="M122" s="11">
        <v>1</v>
      </c>
      <c r="N122" s="11">
        <f t="shared" si="13"/>
        <v>2</v>
      </c>
      <c r="O122" s="27">
        <f>N122/48</f>
        <v>4.1666666666666664E-2</v>
      </c>
    </row>
    <row r="123" spans="1:15" x14ac:dyDescent="0.25">
      <c r="A123" s="2" t="s">
        <v>368</v>
      </c>
      <c r="B123" s="28"/>
      <c r="C123" s="29"/>
      <c r="D123" s="11">
        <v>0</v>
      </c>
      <c r="E123" s="28"/>
      <c r="F123" s="29" t="s">
        <v>333</v>
      </c>
      <c r="G123" s="11">
        <v>0</v>
      </c>
      <c r="H123" s="28"/>
      <c r="I123" s="29"/>
      <c r="J123" s="11">
        <v>0</v>
      </c>
      <c r="K123" s="28"/>
      <c r="L123" s="29"/>
      <c r="M123" s="11">
        <v>0</v>
      </c>
      <c r="N123" s="11">
        <f t="shared" si="13"/>
        <v>0</v>
      </c>
      <c r="O123" s="27">
        <f t="shared" si="12"/>
        <v>0</v>
      </c>
    </row>
    <row r="124" spans="1:15" x14ac:dyDescent="0.25">
      <c r="A124" s="2" t="s">
        <v>34</v>
      </c>
      <c r="B124" s="28"/>
      <c r="C124" s="29"/>
      <c r="D124" s="11">
        <v>0</v>
      </c>
      <c r="E124" s="28"/>
      <c r="F124" s="29"/>
      <c r="G124" s="11">
        <v>0</v>
      </c>
      <c r="H124" s="28"/>
      <c r="I124" s="29"/>
      <c r="J124" s="11">
        <v>0</v>
      </c>
      <c r="K124" s="28"/>
      <c r="L124" s="29"/>
      <c r="M124" s="11">
        <v>0</v>
      </c>
      <c r="N124" s="11">
        <f t="shared" si="13"/>
        <v>0</v>
      </c>
      <c r="O124" s="27">
        <f t="shared" si="12"/>
        <v>0</v>
      </c>
    </row>
    <row r="125" spans="1:15" x14ac:dyDescent="0.25">
      <c r="A125" s="9" t="s">
        <v>14</v>
      </c>
      <c r="B125" s="36"/>
      <c r="C125" s="36"/>
      <c r="D125" s="26">
        <f>SUM(D126:D143)</f>
        <v>1</v>
      </c>
      <c r="E125" s="36"/>
      <c r="F125" s="36"/>
      <c r="G125" s="26">
        <f>SUM(G126:G143)</f>
        <v>6</v>
      </c>
      <c r="H125" s="36"/>
      <c r="I125" s="36"/>
      <c r="J125" s="26">
        <f>SUM(J126:J143)</f>
        <v>4</v>
      </c>
      <c r="K125" s="36"/>
      <c r="L125" s="36"/>
      <c r="M125" s="26">
        <f>SUM(M126:M143)</f>
        <v>8</v>
      </c>
      <c r="N125" s="26">
        <f>SUM(N126:N143)</f>
        <v>19</v>
      </c>
      <c r="O125" s="26"/>
    </row>
    <row r="126" spans="1:15" x14ac:dyDescent="0.25">
      <c r="A126" s="2" t="s">
        <v>23</v>
      </c>
      <c r="B126" s="28"/>
      <c r="C126" s="34"/>
      <c r="D126" s="11">
        <v>0</v>
      </c>
      <c r="E126" s="28"/>
      <c r="F126" s="34"/>
      <c r="G126" s="11">
        <v>0</v>
      </c>
      <c r="H126" s="28"/>
      <c r="I126" s="34"/>
      <c r="J126" s="11">
        <v>0</v>
      </c>
      <c r="K126" s="28"/>
      <c r="L126" s="34" t="s">
        <v>462</v>
      </c>
      <c r="M126" s="11">
        <v>1</v>
      </c>
      <c r="N126" s="11">
        <f>D126+G126+J126+M126</f>
        <v>1</v>
      </c>
      <c r="O126" s="27">
        <f>N126/32</f>
        <v>3.125E-2</v>
      </c>
    </row>
    <row r="127" spans="1:15" x14ac:dyDescent="0.25">
      <c r="A127" s="2" t="s">
        <v>38</v>
      </c>
      <c r="B127" s="28"/>
      <c r="C127" s="34"/>
      <c r="D127" s="11">
        <v>0</v>
      </c>
      <c r="E127" s="28"/>
      <c r="F127" s="34"/>
      <c r="G127" s="11">
        <v>0</v>
      </c>
      <c r="H127" s="28"/>
      <c r="I127" s="34"/>
      <c r="J127" s="11">
        <v>0</v>
      </c>
      <c r="K127" s="28"/>
      <c r="L127" s="34" t="s">
        <v>463</v>
      </c>
      <c r="M127" s="11">
        <v>1</v>
      </c>
      <c r="N127" s="11">
        <f t="shared" ref="N127:N143" si="15">D127+G127+J127+M127</f>
        <v>1</v>
      </c>
      <c r="O127" s="27">
        <f>N127/48</f>
        <v>2.0833333333333332E-2</v>
      </c>
    </row>
    <row r="128" spans="1:15" ht="45" x14ac:dyDescent="0.25">
      <c r="A128" s="2" t="s">
        <v>36</v>
      </c>
      <c r="B128" s="28"/>
      <c r="C128" s="34"/>
      <c r="D128" s="11">
        <v>0</v>
      </c>
      <c r="E128" s="28"/>
      <c r="F128" s="34" t="s">
        <v>428</v>
      </c>
      <c r="G128" s="11">
        <v>1</v>
      </c>
      <c r="H128" s="28"/>
      <c r="I128" s="34"/>
      <c r="J128" s="11">
        <v>0</v>
      </c>
      <c r="K128" s="28"/>
      <c r="L128" s="34" t="s">
        <v>352</v>
      </c>
      <c r="M128" s="11">
        <v>1</v>
      </c>
      <c r="N128" s="11">
        <f t="shared" si="15"/>
        <v>2</v>
      </c>
      <c r="O128" s="27">
        <f>N128/48</f>
        <v>4.1666666666666664E-2</v>
      </c>
    </row>
    <row r="129" spans="1:15" ht="30" x14ac:dyDescent="0.25">
      <c r="A129" s="2" t="s">
        <v>40</v>
      </c>
      <c r="B129" s="28"/>
      <c r="C129" s="34"/>
      <c r="D129" s="11">
        <v>0</v>
      </c>
      <c r="E129" s="28"/>
      <c r="F129" s="34" t="s">
        <v>388</v>
      </c>
      <c r="G129" s="11">
        <v>1</v>
      </c>
      <c r="H129" s="28"/>
      <c r="I129" s="34" t="s">
        <v>389</v>
      </c>
      <c r="J129" s="11">
        <v>2</v>
      </c>
      <c r="K129" s="28"/>
      <c r="L129" s="34"/>
      <c r="M129" s="11">
        <v>0</v>
      </c>
      <c r="N129" s="11">
        <f t="shared" si="15"/>
        <v>3</v>
      </c>
      <c r="O129" s="27">
        <f>N129/32</f>
        <v>9.375E-2</v>
      </c>
    </row>
    <row r="130" spans="1:15" x14ac:dyDescent="0.25">
      <c r="A130" s="2" t="s">
        <v>41</v>
      </c>
      <c r="B130" s="28"/>
      <c r="C130" s="34"/>
      <c r="D130" s="11">
        <v>0</v>
      </c>
      <c r="E130" s="28"/>
      <c r="F130" s="34"/>
      <c r="G130" s="11">
        <v>0</v>
      </c>
      <c r="H130" s="28"/>
      <c r="I130" s="34"/>
      <c r="J130" s="11">
        <v>0</v>
      </c>
      <c r="K130" s="28"/>
      <c r="L130" s="34"/>
      <c r="M130" s="11">
        <v>0</v>
      </c>
      <c r="N130" s="11">
        <f t="shared" si="15"/>
        <v>0</v>
      </c>
      <c r="O130" s="27">
        <f t="shared" si="12"/>
        <v>0</v>
      </c>
    </row>
    <row r="131" spans="1:15" ht="30" x14ac:dyDescent="0.25">
      <c r="A131" s="2" t="s">
        <v>48</v>
      </c>
      <c r="B131" s="28"/>
      <c r="C131" s="34"/>
      <c r="D131" s="11">
        <v>0</v>
      </c>
      <c r="E131" s="28"/>
      <c r="F131" s="34"/>
      <c r="G131" s="11">
        <v>0</v>
      </c>
      <c r="H131" s="28"/>
      <c r="I131" s="34" t="s">
        <v>390</v>
      </c>
      <c r="J131" s="11">
        <v>1</v>
      </c>
      <c r="K131" s="28"/>
      <c r="L131" s="34"/>
      <c r="M131" s="11">
        <v>0</v>
      </c>
      <c r="N131" s="11">
        <f t="shared" si="15"/>
        <v>1</v>
      </c>
      <c r="O131" s="27">
        <f>N131/32</f>
        <v>3.125E-2</v>
      </c>
    </row>
    <row r="132" spans="1:15" ht="30" x14ac:dyDescent="0.25">
      <c r="A132" s="2" t="s">
        <v>363</v>
      </c>
      <c r="B132" s="28"/>
      <c r="C132" s="34"/>
      <c r="D132" s="11">
        <v>0</v>
      </c>
      <c r="E132" s="28"/>
      <c r="F132" s="34" t="s">
        <v>391</v>
      </c>
      <c r="G132" s="11">
        <v>1</v>
      </c>
      <c r="H132" s="28"/>
      <c r="I132" s="34" t="s">
        <v>392</v>
      </c>
      <c r="J132" s="11">
        <v>1</v>
      </c>
      <c r="K132" s="28"/>
      <c r="L132" s="34" t="s">
        <v>393</v>
      </c>
      <c r="M132" s="11">
        <v>1</v>
      </c>
      <c r="N132" s="11">
        <f t="shared" si="15"/>
        <v>3</v>
      </c>
      <c r="O132" s="27">
        <v>9.4E-2</v>
      </c>
    </row>
    <row r="133" spans="1:15" ht="30" x14ac:dyDescent="0.25">
      <c r="A133" s="2" t="s">
        <v>364</v>
      </c>
      <c r="B133" s="28"/>
      <c r="C133" s="34"/>
      <c r="D133" s="11">
        <v>0</v>
      </c>
      <c r="E133" s="28"/>
      <c r="F133" s="34" t="s">
        <v>394</v>
      </c>
      <c r="G133" s="11">
        <v>1</v>
      </c>
      <c r="H133" s="28"/>
      <c r="I133" s="34"/>
      <c r="J133" s="11">
        <v>0</v>
      </c>
      <c r="K133" s="28"/>
      <c r="L133" s="34"/>
      <c r="M133" s="11">
        <v>0</v>
      </c>
      <c r="N133" s="11">
        <f t="shared" ref="N133" si="16">D133+G133+J133+M133</f>
        <v>1</v>
      </c>
      <c r="O133" s="27">
        <v>0.03</v>
      </c>
    </row>
    <row r="134" spans="1:15" ht="45" x14ac:dyDescent="0.25">
      <c r="A134" s="2" t="s">
        <v>365</v>
      </c>
      <c r="B134" s="28"/>
      <c r="C134" s="34"/>
      <c r="D134" s="11">
        <v>0</v>
      </c>
      <c r="E134" s="28"/>
      <c r="F134" s="34"/>
      <c r="G134" s="11">
        <v>0</v>
      </c>
      <c r="H134" s="28"/>
      <c r="I134" s="34"/>
      <c r="J134" s="11">
        <v>0</v>
      </c>
      <c r="K134" s="28"/>
      <c r="L134" s="34" t="s">
        <v>395</v>
      </c>
      <c r="M134" s="11">
        <v>1</v>
      </c>
      <c r="N134" s="11">
        <f t="shared" si="15"/>
        <v>1</v>
      </c>
      <c r="O134" s="27">
        <v>6.3E-2</v>
      </c>
    </row>
    <row r="135" spans="1:15" x14ac:dyDescent="0.25">
      <c r="A135" s="2" t="s">
        <v>51</v>
      </c>
      <c r="B135" s="28"/>
      <c r="C135" s="34"/>
      <c r="D135" s="11">
        <v>0</v>
      </c>
      <c r="E135" s="28"/>
      <c r="F135" s="34"/>
      <c r="G135" s="11">
        <v>0</v>
      </c>
      <c r="H135" s="28"/>
      <c r="I135" s="34"/>
      <c r="J135" s="11">
        <v>0</v>
      </c>
      <c r="K135" s="28"/>
      <c r="L135" s="34"/>
      <c r="M135" s="11">
        <v>0</v>
      </c>
      <c r="N135" s="11">
        <f t="shared" si="15"/>
        <v>0</v>
      </c>
      <c r="O135" s="27">
        <f t="shared" si="12"/>
        <v>0</v>
      </c>
    </row>
    <row r="136" spans="1:15" x14ac:dyDescent="0.25">
      <c r="A136" s="2" t="s">
        <v>49</v>
      </c>
      <c r="B136" s="28"/>
      <c r="C136" s="34"/>
      <c r="D136" s="11">
        <v>0</v>
      </c>
      <c r="E136" s="28"/>
      <c r="F136" s="34"/>
      <c r="G136" s="11">
        <v>0</v>
      </c>
      <c r="H136" s="28"/>
      <c r="I136" s="34"/>
      <c r="J136" s="11">
        <v>0</v>
      </c>
      <c r="K136" s="28"/>
      <c r="L136" s="34"/>
      <c r="M136" s="11">
        <v>0</v>
      </c>
      <c r="N136" s="11">
        <f t="shared" si="15"/>
        <v>0</v>
      </c>
      <c r="O136" s="27">
        <f>N136/32</f>
        <v>0</v>
      </c>
    </row>
    <row r="137" spans="1:15" x14ac:dyDescent="0.25">
      <c r="A137" s="2" t="s">
        <v>52</v>
      </c>
      <c r="B137" s="28"/>
      <c r="C137" s="34"/>
      <c r="D137" s="11">
        <v>0</v>
      </c>
      <c r="E137" s="28"/>
      <c r="F137" s="34"/>
      <c r="G137" s="11">
        <v>0</v>
      </c>
      <c r="H137" s="28"/>
      <c r="I137" s="34"/>
      <c r="J137" s="11">
        <v>0</v>
      </c>
      <c r="K137" s="28"/>
      <c r="L137" s="34" t="s">
        <v>396</v>
      </c>
      <c r="M137" s="11">
        <v>0</v>
      </c>
      <c r="N137" s="11">
        <f t="shared" si="15"/>
        <v>0</v>
      </c>
      <c r="O137" s="27">
        <f t="shared" ref="O137:O138" si="17">N137/32</f>
        <v>0</v>
      </c>
    </row>
    <row r="138" spans="1:15" x14ac:dyDescent="0.25">
      <c r="A138" s="2" t="s">
        <v>42</v>
      </c>
      <c r="B138" s="28"/>
      <c r="C138" s="34"/>
      <c r="D138" s="11">
        <v>0</v>
      </c>
      <c r="E138" s="28"/>
      <c r="F138" s="34" t="s">
        <v>397</v>
      </c>
      <c r="G138" s="11">
        <v>1</v>
      </c>
      <c r="H138" s="28"/>
      <c r="I138" s="34"/>
      <c r="J138" s="11">
        <v>0</v>
      </c>
      <c r="K138" s="28"/>
      <c r="L138" s="34" t="s">
        <v>398</v>
      </c>
      <c r="M138" s="11">
        <v>1</v>
      </c>
      <c r="N138" s="11">
        <f t="shared" si="15"/>
        <v>2</v>
      </c>
      <c r="O138" s="27">
        <f t="shared" si="17"/>
        <v>6.25E-2</v>
      </c>
    </row>
    <row r="139" spans="1:15" ht="30" x14ac:dyDescent="0.25">
      <c r="A139" s="2" t="s">
        <v>33</v>
      </c>
      <c r="B139" s="28"/>
      <c r="C139" s="34"/>
      <c r="D139" s="11">
        <v>0</v>
      </c>
      <c r="E139" s="28"/>
      <c r="F139" s="34" t="s">
        <v>371</v>
      </c>
      <c r="G139" s="11">
        <v>1</v>
      </c>
      <c r="H139" s="28"/>
      <c r="I139" s="34"/>
      <c r="J139" s="11">
        <v>0</v>
      </c>
      <c r="K139" s="28"/>
      <c r="L139" s="34" t="s">
        <v>464</v>
      </c>
      <c r="M139" s="11">
        <v>1</v>
      </c>
      <c r="N139" s="11">
        <f t="shared" si="15"/>
        <v>2</v>
      </c>
      <c r="O139" s="27">
        <f>N139/48</f>
        <v>4.1666666666666664E-2</v>
      </c>
    </row>
    <row r="140" spans="1:15" x14ac:dyDescent="0.25">
      <c r="A140" s="2" t="s">
        <v>368</v>
      </c>
      <c r="B140" s="28"/>
      <c r="C140" s="34" t="s">
        <v>56</v>
      </c>
      <c r="D140" s="11">
        <v>1</v>
      </c>
      <c r="E140" s="28"/>
      <c r="F140" s="34"/>
      <c r="G140" s="11">
        <v>0</v>
      </c>
      <c r="H140" s="28"/>
      <c r="I140" s="34"/>
      <c r="J140" s="11">
        <v>0</v>
      </c>
      <c r="K140" s="28"/>
      <c r="L140" s="34" t="s">
        <v>465</v>
      </c>
      <c r="M140" s="11">
        <v>0</v>
      </c>
      <c r="N140" s="11">
        <f t="shared" si="15"/>
        <v>1</v>
      </c>
      <c r="O140" s="27">
        <f t="shared" si="12"/>
        <v>6.25E-2</v>
      </c>
    </row>
    <row r="141" spans="1:15" ht="30" x14ac:dyDescent="0.25">
      <c r="A141" s="2" t="s">
        <v>55</v>
      </c>
      <c r="B141" s="28"/>
      <c r="C141" s="34"/>
      <c r="D141" s="11">
        <v>0</v>
      </c>
      <c r="E141" s="28"/>
      <c r="F141" s="34"/>
      <c r="G141" s="11">
        <v>0</v>
      </c>
      <c r="H141" s="28"/>
      <c r="I141" s="34"/>
      <c r="J141" s="11">
        <v>0</v>
      </c>
      <c r="K141" s="28"/>
      <c r="L141" s="34"/>
      <c r="M141" s="11">
        <v>0</v>
      </c>
      <c r="N141" s="11">
        <f t="shared" ref="N141" si="18">D141+G141+J141+M141</f>
        <v>0</v>
      </c>
      <c r="O141" s="27">
        <f t="shared" ref="O141" si="19">N141/16</f>
        <v>0</v>
      </c>
    </row>
    <row r="142" spans="1:15" ht="30" x14ac:dyDescent="0.25">
      <c r="A142" s="2" t="s">
        <v>399</v>
      </c>
      <c r="B142" s="28"/>
      <c r="C142" s="34"/>
      <c r="D142" s="11">
        <v>0</v>
      </c>
      <c r="E142" s="28"/>
      <c r="F142" s="34"/>
      <c r="G142" s="11">
        <v>0</v>
      </c>
      <c r="H142" s="28"/>
      <c r="I142" s="34"/>
      <c r="J142" s="11">
        <v>0</v>
      </c>
      <c r="K142" s="28"/>
      <c r="L142" s="34" t="s">
        <v>400</v>
      </c>
      <c r="M142" s="11">
        <v>1</v>
      </c>
      <c r="N142" s="11">
        <f t="shared" si="15"/>
        <v>1</v>
      </c>
      <c r="O142" s="27">
        <f t="shared" si="12"/>
        <v>6.25E-2</v>
      </c>
    </row>
    <row r="143" spans="1:15" x14ac:dyDescent="0.25">
      <c r="A143" s="2" t="s">
        <v>34</v>
      </c>
      <c r="B143" s="28"/>
      <c r="C143" s="34"/>
      <c r="D143" s="11">
        <v>0</v>
      </c>
      <c r="E143" s="28"/>
      <c r="F143" s="34"/>
      <c r="G143" s="11">
        <v>0</v>
      </c>
      <c r="H143" s="28"/>
      <c r="I143" s="34"/>
      <c r="J143" s="11">
        <v>0</v>
      </c>
      <c r="K143" s="28"/>
      <c r="L143" s="34"/>
      <c r="M143" s="11">
        <v>0</v>
      </c>
      <c r="N143" s="11">
        <f t="shared" si="15"/>
        <v>0</v>
      </c>
      <c r="O143" s="27">
        <f t="shared" si="12"/>
        <v>0</v>
      </c>
    </row>
    <row r="144" spans="1:15" x14ac:dyDescent="0.25">
      <c r="A144" s="9" t="s">
        <v>15</v>
      </c>
      <c r="B144" s="36"/>
      <c r="C144" s="36"/>
      <c r="D144" s="26">
        <f>SUM(D145:D165)</f>
        <v>1</v>
      </c>
      <c r="E144" s="36"/>
      <c r="F144" s="36"/>
      <c r="G144" s="26">
        <f>SUM(G145:G165)</f>
        <v>7</v>
      </c>
      <c r="H144" s="36"/>
      <c r="I144" s="36"/>
      <c r="J144" s="26">
        <f>SUM(J145:J165)</f>
        <v>5</v>
      </c>
      <c r="K144" s="36"/>
      <c r="L144" s="36"/>
      <c r="M144" s="26">
        <f>SUM(M145:M165)</f>
        <v>6</v>
      </c>
      <c r="N144" s="26">
        <f>SUM(N145:N165)</f>
        <v>19</v>
      </c>
      <c r="O144" s="26"/>
    </row>
    <row r="145" spans="1:15" x14ac:dyDescent="0.25">
      <c r="A145" s="2" t="s">
        <v>23</v>
      </c>
      <c r="B145" s="28"/>
      <c r="C145" s="34" t="s">
        <v>466</v>
      </c>
      <c r="D145" s="11">
        <v>1</v>
      </c>
      <c r="E145" s="28"/>
      <c r="F145" s="34"/>
      <c r="G145" s="11">
        <v>0</v>
      </c>
      <c r="H145" s="28"/>
      <c r="I145" s="34" t="s">
        <v>467</v>
      </c>
      <c r="J145" s="11">
        <v>1</v>
      </c>
      <c r="K145" s="28"/>
      <c r="L145" s="34"/>
      <c r="M145" s="11">
        <v>0</v>
      </c>
      <c r="N145" s="11">
        <f>D145+G145+J145+M145</f>
        <v>2</v>
      </c>
      <c r="O145" s="27">
        <f>N145/32</f>
        <v>6.25E-2</v>
      </c>
    </row>
    <row r="146" spans="1:15" x14ac:dyDescent="0.25">
      <c r="A146" s="2" t="s">
        <v>38</v>
      </c>
      <c r="B146" s="28"/>
      <c r="C146" s="29"/>
      <c r="D146" s="11">
        <v>0</v>
      </c>
      <c r="E146" s="28"/>
      <c r="F146" s="29"/>
      <c r="G146" s="11">
        <v>0</v>
      </c>
      <c r="H146" s="28"/>
      <c r="I146" s="29"/>
      <c r="J146" s="11">
        <v>0</v>
      </c>
      <c r="K146" s="28"/>
      <c r="L146" s="29" t="s">
        <v>468</v>
      </c>
      <c r="M146" s="11">
        <v>1</v>
      </c>
      <c r="N146" s="11">
        <f t="shared" ref="N146:N165" si="20">D146+G146+J146+M146</f>
        <v>1</v>
      </c>
      <c r="O146" s="27">
        <f>N146/48</f>
        <v>2.0833333333333332E-2</v>
      </c>
    </row>
    <row r="147" spans="1:15" ht="45" x14ac:dyDescent="0.25">
      <c r="A147" s="2" t="s">
        <v>36</v>
      </c>
      <c r="B147" s="28"/>
      <c r="C147" s="29"/>
      <c r="D147" s="11">
        <v>0</v>
      </c>
      <c r="E147" s="28"/>
      <c r="F147" s="29" t="s">
        <v>410</v>
      </c>
      <c r="G147" s="11">
        <v>1</v>
      </c>
      <c r="H147" s="28"/>
      <c r="I147" s="29"/>
      <c r="J147" s="11">
        <v>0</v>
      </c>
      <c r="K147" s="28"/>
      <c r="L147" s="29" t="s">
        <v>423</v>
      </c>
      <c r="M147" s="11">
        <v>1</v>
      </c>
      <c r="N147" s="11">
        <f t="shared" si="20"/>
        <v>2</v>
      </c>
      <c r="O147" s="27">
        <f>N147/48</f>
        <v>4.1666666666666664E-2</v>
      </c>
    </row>
    <row r="148" spans="1:15" x14ac:dyDescent="0.25">
      <c r="A148" s="2" t="s">
        <v>40</v>
      </c>
      <c r="B148" s="28"/>
      <c r="C148" s="29"/>
      <c r="D148" s="11">
        <v>0</v>
      </c>
      <c r="E148" s="28"/>
      <c r="F148" s="29" t="s">
        <v>401</v>
      </c>
      <c r="G148" s="11">
        <v>1</v>
      </c>
      <c r="H148" s="28"/>
      <c r="I148" s="29" t="s">
        <v>349</v>
      </c>
      <c r="J148" s="11">
        <v>1</v>
      </c>
      <c r="K148" s="28"/>
      <c r="L148" s="29"/>
      <c r="M148" s="11">
        <v>0</v>
      </c>
      <c r="N148" s="11">
        <f t="shared" si="20"/>
        <v>2</v>
      </c>
      <c r="O148" s="27">
        <f>N148/32</f>
        <v>6.25E-2</v>
      </c>
    </row>
    <row r="149" spans="1:15" x14ac:dyDescent="0.25">
      <c r="A149" s="2" t="s">
        <v>41</v>
      </c>
      <c r="B149" s="28"/>
      <c r="C149" s="29"/>
      <c r="D149" s="11">
        <v>0</v>
      </c>
      <c r="E149" s="28"/>
      <c r="F149" s="29"/>
      <c r="G149" s="11">
        <v>0</v>
      </c>
      <c r="H149" s="28"/>
      <c r="I149" s="29"/>
      <c r="J149" s="11">
        <v>0</v>
      </c>
      <c r="K149" s="28"/>
      <c r="L149" s="29"/>
      <c r="M149" s="11">
        <v>0</v>
      </c>
      <c r="N149" s="11">
        <f t="shared" si="20"/>
        <v>0</v>
      </c>
      <c r="O149" s="27">
        <f t="shared" si="12"/>
        <v>0</v>
      </c>
    </row>
    <row r="150" spans="1:15" ht="30" x14ac:dyDescent="0.25">
      <c r="A150" s="2" t="s">
        <v>48</v>
      </c>
      <c r="B150" s="28"/>
      <c r="C150" s="29"/>
      <c r="D150" s="11">
        <v>0</v>
      </c>
      <c r="E150" s="28"/>
      <c r="F150" s="29" t="s">
        <v>436</v>
      </c>
      <c r="G150" s="11">
        <v>1</v>
      </c>
      <c r="H150" s="28"/>
      <c r="I150" s="29"/>
      <c r="J150" s="11">
        <v>0</v>
      </c>
      <c r="K150" s="28"/>
      <c r="L150" s="29"/>
      <c r="M150" s="11">
        <v>0</v>
      </c>
      <c r="N150" s="11">
        <f t="shared" si="20"/>
        <v>1</v>
      </c>
      <c r="O150" s="27">
        <f>N150/32</f>
        <v>3.125E-2</v>
      </c>
    </row>
    <row r="151" spans="1:15" ht="30" x14ac:dyDescent="0.25">
      <c r="A151" s="2" t="s">
        <v>363</v>
      </c>
      <c r="B151" s="28"/>
      <c r="C151" s="29"/>
      <c r="D151" s="11">
        <v>0</v>
      </c>
      <c r="E151" s="28"/>
      <c r="F151" s="33" t="s">
        <v>403</v>
      </c>
      <c r="G151" s="11">
        <v>1</v>
      </c>
      <c r="H151" s="28"/>
      <c r="I151" s="29" t="s">
        <v>404</v>
      </c>
      <c r="J151" s="11">
        <v>1</v>
      </c>
      <c r="K151" s="28"/>
      <c r="L151" s="29" t="s">
        <v>405</v>
      </c>
      <c r="M151" s="11">
        <v>1</v>
      </c>
      <c r="N151" s="11">
        <f t="shared" ref="N151:N152" si="21">D151+G151+J151+M151</f>
        <v>3</v>
      </c>
      <c r="O151" s="27">
        <v>6.3E-2</v>
      </c>
    </row>
    <row r="152" spans="1:15" ht="30" x14ac:dyDescent="0.25">
      <c r="A152" s="2" t="s">
        <v>364</v>
      </c>
      <c r="B152" s="28"/>
      <c r="C152" s="29"/>
      <c r="D152" s="11">
        <v>0</v>
      </c>
      <c r="E152" s="28"/>
      <c r="F152" s="33" t="s">
        <v>406</v>
      </c>
      <c r="G152" s="11">
        <v>1</v>
      </c>
      <c r="H152" s="28"/>
      <c r="I152" s="29" t="s">
        <v>407</v>
      </c>
      <c r="J152" s="11">
        <v>1</v>
      </c>
      <c r="K152" s="28"/>
      <c r="L152" s="29" t="s">
        <v>408</v>
      </c>
      <c r="M152" s="11">
        <v>1</v>
      </c>
      <c r="N152" s="11">
        <f t="shared" si="21"/>
        <v>3</v>
      </c>
      <c r="O152" s="27">
        <v>6.3E-2</v>
      </c>
    </row>
    <row r="153" spans="1:15" ht="45" x14ac:dyDescent="0.25">
      <c r="A153" s="2" t="s">
        <v>365</v>
      </c>
      <c r="B153" s="28"/>
      <c r="C153" s="29"/>
      <c r="D153" s="11">
        <v>0</v>
      </c>
      <c r="E153" s="28"/>
      <c r="F153" s="33"/>
      <c r="G153" s="11">
        <v>0</v>
      </c>
      <c r="H153" s="28"/>
      <c r="I153" s="29"/>
      <c r="J153" s="11">
        <v>0</v>
      </c>
      <c r="K153" s="28"/>
      <c r="L153" s="29"/>
      <c r="M153" s="11">
        <v>0</v>
      </c>
      <c r="N153" s="11">
        <f t="shared" si="20"/>
        <v>0</v>
      </c>
      <c r="O153" s="27">
        <f>N153/96</f>
        <v>0</v>
      </c>
    </row>
    <row r="154" spans="1:15" x14ac:dyDescent="0.25">
      <c r="A154" s="2" t="s">
        <v>51</v>
      </c>
      <c r="B154" s="28"/>
      <c r="C154" s="34"/>
      <c r="D154" s="11">
        <v>0</v>
      </c>
      <c r="E154" s="28"/>
      <c r="F154" s="34"/>
      <c r="G154" s="11">
        <v>0</v>
      </c>
      <c r="H154" s="28"/>
      <c r="I154" s="34"/>
      <c r="J154" s="11">
        <v>0</v>
      </c>
      <c r="K154" s="28"/>
      <c r="L154" s="34"/>
      <c r="M154" s="11">
        <v>0</v>
      </c>
      <c r="N154" s="11">
        <f t="shared" si="20"/>
        <v>0</v>
      </c>
      <c r="O154" s="27">
        <f t="shared" si="12"/>
        <v>0</v>
      </c>
    </row>
    <row r="155" spans="1:15" x14ac:dyDescent="0.25">
      <c r="A155" s="2" t="s">
        <v>49</v>
      </c>
      <c r="B155" s="28"/>
      <c r="C155" s="29"/>
      <c r="D155" s="11">
        <v>0</v>
      </c>
      <c r="E155" s="28"/>
      <c r="F155" s="29"/>
      <c r="G155" s="11">
        <v>0</v>
      </c>
      <c r="H155" s="28"/>
      <c r="I155" s="29"/>
      <c r="J155" s="11">
        <v>0</v>
      </c>
      <c r="K155" s="28"/>
      <c r="L155" s="29"/>
      <c r="M155" s="11">
        <v>0</v>
      </c>
      <c r="N155" s="11">
        <f t="shared" si="20"/>
        <v>0</v>
      </c>
      <c r="O155" s="27">
        <f>N155/32</f>
        <v>0</v>
      </c>
    </row>
    <row r="156" spans="1:15" x14ac:dyDescent="0.25">
      <c r="A156" s="2" t="s">
        <v>52</v>
      </c>
      <c r="B156" s="28"/>
      <c r="C156" s="34"/>
      <c r="D156" s="11">
        <v>0</v>
      </c>
      <c r="E156" s="28"/>
      <c r="F156" s="34"/>
      <c r="G156" s="11">
        <v>0</v>
      </c>
      <c r="H156" s="28"/>
      <c r="I156" s="34"/>
      <c r="J156" s="11">
        <v>0</v>
      </c>
      <c r="K156" s="28"/>
      <c r="L156" s="34" t="s">
        <v>409</v>
      </c>
      <c r="M156" s="11">
        <v>1</v>
      </c>
      <c r="N156" s="11">
        <f t="shared" si="20"/>
        <v>1</v>
      </c>
      <c r="O156" s="27">
        <v>6.3E-2</v>
      </c>
    </row>
    <row r="157" spans="1:15" x14ac:dyDescent="0.25">
      <c r="A157" s="2" t="s">
        <v>42</v>
      </c>
      <c r="B157" s="28"/>
      <c r="C157" s="29"/>
      <c r="D157" s="11">
        <v>0</v>
      </c>
      <c r="E157" s="28"/>
      <c r="F157" s="29" t="s">
        <v>432</v>
      </c>
      <c r="G157" s="11">
        <v>1</v>
      </c>
      <c r="H157" s="28"/>
      <c r="I157" s="29"/>
      <c r="J157" s="11">
        <v>0</v>
      </c>
      <c r="K157" s="28"/>
      <c r="L157" s="29"/>
      <c r="M157" s="11">
        <v>0</v>
      </c>
      <c r="N157" s="11">
        <f t="shared" si="20"/>
        <v>1</v>
      </c>
      <c r="O157" s="27">
        <f t="shared" ref="O157" si="22">N157/32</f>
        <v>3.125E-2</v>
      </c>
    </row>
    <row r="158" spans="1:15" ht="30" x14ac:dyDescent="0.25">
      <c r="A158" s="2" t="s">
        <v>33</v>
      </c>
      <c r="B158" s="28"/>
      <c r="C158" s="34"/>
      <c r="D158" s="11">
        <v>0</v>
      </c>
      <c r="E158" s="28"/>
      <c r="F158" s="34" t="s">
        <v>402</v>
      </c>
      <c r="G158" s="11">
        <v>1</v>
      </c>
      <c r="H158" s="28"/>
      <c r="I158" s="34"/>
      <c r="J158" s="11">
        <v>0</v>
      </c>
      <c r="K158" s="28"/>
      <c r="L158" s="34" t="s">
        <v>469</v>
      </c>
      <c r="M158" s="11">
        <v>0</v>
      </c>
      <c r="N158" s="11">
        <f t="shared" si="20"/>
        <v>1</v>
      </c>
      <c r="O158" s="27">
        <f>N158/48</f>
        <v>2.0833333333333332E-2</v>
      </c>
    </row>
    <row r="159" spans="1:15" x14ac:dyDescent="0.25">
      <c r="A159" s="2" t="s">
        <v>368</v>
      </c>
      <c r="B159" s="28"/>
      <c r="C159" s="34"/>
      <c r="D159" s="11">
        <v>0</v>
      </c>
      <c r="E159" s="28"/>
      <c r="F159" s="34"/>
      <c r="G159" s="11">
        <v>0</v>
      </c>
      <c r="H159" s="28"/>
      <c r="I159" s="34"/>
      <c r="J159" s="11">
        <v>0</v>
      </c>
      <c r="K159" s="28"/>
      <c r="L159" s="34" t="s">
        <v>470</v>
      </c>
      <c r="M159" s="11">
        <v>1</v>
      </c>
      <c r="N159" s="11">
        <f t="shared" si="20"/>
        <v>1</v>
      </c>
      <c r="O159" s="27">
        <f t="shared" ref="O159:O165" si="23">N159/16</f>
        <v>6.25E-2</v>
      </c>
    </row>
    <row r="160" spans="1:15" ht="30" x14ac:dyDescent="0.25">
      <c r="A160" s="2" t="s">
        <v>55</v>
      </c>
      <c r="B160" s="28"/>
      <c r="C160" s="28"/>
      <c r="D160" s="11">
        <v>0</v>
      </c>
      <c r="E160" s="28"/>
      <c r="F160" s="28"/>
      <c r="G160" s="11">
        <v>0</v>
      </c>
      <c r="H160" s="28"/>
      <c r="I160" s="28"/>
      <c r="J160" s="11">
        <v>0</v>
      </c>
      <c r="K160" s="28"/>
      <c r="L160" s="28"/>
      <c r="M160" s="11">
        <v>0</v>
      </c>
      <c r="N160" s="11">
        <f t="shared" si="20"/>
        <v>0</v>
      </c>
      <c r="O160" s="27">
        <f t="shared" si="23"/>
        <v>0</v>
      </c>
    </row>
    <row r="161" spans="1:15" x14ac:dyDescent="0.25">
      <c r="A161" s="2" t="s">
        <v>34</v>
      </c>
      <c r="B161" s="28"/>
      <c r="C161" s="28"/>
      <c r="D161" s="11">
        <v>0</v>
      </c>
      <c r="E161" s="28"/>
      <c r="F161" s="28"/>
      <c r="G161" s="11">
        <v>0</v>
      </c>
      <c r="H161" s="28"/>
      <c r="I161" s="28" t="s">
        <v>411</v>
      </c>
      <c r="J161" s="11">
        <v>1</v>
      </c>
      <c r="K161" s="28"/>
      <c r="L161" s="28"/>
      <c r="M161" s="11">
        <v>0</v>
      </c>
      <c r="N161" s="11">
        <f t="shared" si="20"/>
        <v>1</v>
      </c>
      <c r="O161" s="27">
        <f t="shared" si="23"/>
        <v>6.25E-2</v>
      </c>
    </row>
    <row r="162" spans="1:15" ht="60.75" customHeight="1" x14ac:dyDescent="0.25">
      <c r="A162" s="2" t="s">
        <v>412</v>
      </c>
      <c r="B162" s="28"/>
      <c r="C162" s="28"/>
      <c r="D162" s="11">
        <v>0</v>
      </c>
      <c r="E162" s="28"/>
      <c r="F162" s="28"/>
      <c r="G162" s="11">
        <v>0</v>
      </c>
      <c r="H162" s="28"/>
      <c r="I162" s="28"/>
      <c r="J162" s="11">
        <v>0</v>
      </c>
      <c r="K162" s="28"/>
      <c r="L162" s="28"/>
      <c r="M162" s="11">
        <v>0</v>
      </c>
      <c r="N162" s="11">
        <f t="shared" si="20"/>
        <v>0</v>
      </c>
      <c r="O162" s="27">
        <f t="shared" si="23"/>
        <v>0</v>
      </c>
    </row>
    <row r="163" spans="1:15" x14ac:dyDescent="0.25">
      <c r="A163" s="2" t="s">
        <v>54</v>
      </c>
      <c r="B163" s="28"/>
      <c r="C163" s="28"/>
      <c r="D163" s="11">
        <v>0</v>
      </c>
      <c r="E163" s="28"/>
      <c r="F163" s="28"/>
      <c r="G163" s="11">
        <v>0</v>
      </c>
      <c r="H163" s="28"/>
      <c r="I163" s="28"/>
      <c r="J163" s="11">
        <v>0</v>
      </c>
      <c r="K163" s="28"/>
      <c r="L163" s="28"/>
      <c r="M163" s="11">
        <v>0</v>
      </c>
      <c r="N163" s="11">
        <f t="shared" si="20"/>
        <v>0</v>
      </c>
      <c r="O163" s="27">
        <f t="shared" si="23"/>
        <v>0</v>
      </c>
    </row>
    <row r="164" spans="1:15" ht="30" x14ac:dyDescent="0.25">
      <c r="A164" s="2" t="s">
        <v>399</v>
      </c>
      <c r="B164" s="28"/>
      <c r="C164" s="28"/>
      <c r="D164" s="11">
        <v>0</v>
      </c>
      <c r="E164" s="28"/>
      <c r="F164" s="28"/>
      <c r="G164" s="11">
        <v>0</v>
      </c>
      <c r="H164" s="28"/>
      <c r="I164" s="28"/>
      <c r="J164" s="11">
        <v>0</v>
      </c>
      <c r="K164" s="28"/>
      <c r="L164" s="28"/>
      <c r="M164" s="11">
        <v>0</v>
      </c>
      <c r="N164" s="11">
        <f t="shared" ref="N164" si="24">D164+G164+J164+M164</f>
        <v>0</v>
      </c>
      <c r="O164" s="27">
        <f t="shared" ref="O164" si="25">N164/16</f>
        <v>0</v>
      </c>
    </row>
    <row r="165" spans="1:15" ht="45" x14ac:dyDescent="0.25">
      <c r="A165" s="2" t="s">
        <v>413</v>
      </c>
      <c r="B165" s="28"/>
      <c r="C165" s="28"/>
      <c r="D165" s="11">
        <v>0</v>
      </c>
      <c r="E165" s="28"/>
      <c r="F165" s="28"/>
      <c r="G165" s="11">
        <v>0</v>
      </c>
      <c r="H165" s="28"/>
      <c r="I165" s="28"/>
      <c r="J165" s="11">
        <v>0</v>
      </c>
      <c r="K165" s="28"/>
      <c r="L165" s="28"/>
      <c r="M165" s="11">
        <v>0</v>
      </c>
      <c r="N165" s="11">
        <f t="shared" si="20"/>
        <v>0</v>
      </c>
      <c r="O165" s="27">
        <f t="shared" si="23"/>
        <v>0</v>
      </c>
    </row>
  </sheetData>
  <mergeCells count="9">
    <mergeCell ref="A2:A4"/>
    <mergeCell ref="E1:J1"/>
    <mergeCell ref="A1:C1"/>
    <mergeCell ref="O3:O4"/>
    <mergeCell ref="N3:N4"/>
    <mergeCell ref="B2:D2"/>
    <mergeCell ref="E2:G2"/>
    <mergeCell ref="H2:J2"/>
    <mergeCell ref="K2:M2"/>
  </mergeCells>
  <pageMargins left="0.70866141732283472" right="0.39370078740157483" top="0.78740157480314965" bottom="0.78740157480314965" header="0.31496062992125984" footer="0.31496062992125984"/>
  <pageSetup paperSize="9" scale="7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1"/>
  <sheetViews>
    <sheetView zoomScale="55" zoomScaleNormal="55" workbookViewId="0">
      <selection activeCell="AF165" sqref="AF165"/>
    </sheetView>
  </sheetViews>
  <sheetFormatPr defaultColWidth="9.140625" defaultRowHeight="15" x14ac:dyDescent="0.25"/>
  <cols>
    <col min="1" max="1" width="15.7109375" style="4" bestFit="1" customWidth="1"/>
    <col min="2" max="2" width="14.42578125" style="3" customWidth="1"/>
    <col min="3" max="3" width="15" style="5" customWidth="1"/>
    <col min="4" max="4" width="7.5703125" style="13" customWidth="1"/>
    <col min="5" max="5" width="14.7109375" style="3" customWidth="1"/>
    <col min="6" max="6" width="14.28515625" style="3" customWidth="1"/>
    <col min="7" max="7" width="7.42578125" style="13" customWidth="1"/>
    <col min="8" max="8" width="14.5703125" style="3" customWidth="1"/>
    <col min="9" max="9" width="14.28515625" style="3" customWidth="1"/>
    <col min="10" max="10" width="7.42578125" style="13" customWidth="1"/>
    <col min="11" max="11" width="14.28515625" style="3" customWidth="1"/>
    <col min="12" max="12" width="14.7109375" style="3" customWidth="1"/>
    <col min="13" max="13" width="7" style="13" customWidth="1"/>
    <col min="14" max="14" width="14.28515625" style="13" customWidth="1"/>
    <col min="15" max="15" width="14.7109375" style="13" customWidth="1"/>
    <col min="16" max="16" width="7" style="13" customWidth="1"/>
    <col min="17" max="17" width="12" style="13" customWidth="1"/>
    <col min="18" max="18" width="12.42578125" style="13" customWidth="1"/>
    <col min="19" max="16384" width="9.140625" style="1"/>
  </cols>
  <sheetData>
    <row r="1" spans="1:18" s="16" customFormat="1" ht="153" customHeight="1" x14ac:dyDescent="0.25">
      <c r="A1" s="67" t="s">
        <v>67</v>
      </c>
      <c r="B1" s="67"/>
      <c r="C1" s="67"/>
      <c r="D1" s="24"/>
      <c r="E1" s="66" t="s">
        <v>61</v>
      </c>
      <c r="F1" s="66"/>
      <c r="G1" s="66"/>
      <c r="H1" s="66"/>
      <c r="I1" s="66"/>
      <c r="J1" s="66"/>
      <c r="K1" s="22"/>
      <c r="L1" s="20"/>
      <c r="M1" s="20"/>
      <c r="N1" s="20"/>
      <c r="O1" s="20"/>
      <c r="P1" s="20"/>
      <c r="Q1" s="20"/>
      <c r="R1" s="20"/>
    </row>
    <row r="2" spans="1:18" s="17" customFormat="1" ht="21.75" customHeight="1" x14ac:dyDescent="0.25">
      <c r="A2" s="63" t="s">
        <v>16</v>
      </c>
      <c r="B2" s="70" t="s">
        <v>62</v>
      </c>
      <c r="C2" s="70"/>
      <c r="D2" s="70"/>
      <c r="E2" s="70" t="s">
        <v>63</v>
      </c>
      <c r="F2" s="70"/>
      <c r="G2" s="70"/>
      <c r="H2" s="70" t="s">
        <v>64</v>
      </c>
      <c r="I2" s="70"/>
      <c r="J2" s="70"/>
      <c r="K2" s="70" t="s">
        <v>65</v>
      </c>
      <c r="L2" s="70"/>
      <c r="M2" s="70"/>
      <c r="N2" s="71" t="s">
        <v>66</v>
      </c>
      <c r="O2" s="72"/>
      <c r="P2" s="73"/>
      <c r="Q2" s="23"/>
      <c r="R2" s="23"/>
    </row>
    <row r="3" spans="1:18" s="15" customFormat="1" ht="39" customHeight="1" x14ac:dyDescent="0.25">
      <c r="A3" s="64"/>
      <c r="B3" s="14" t="s">
        <v>20</v>
      </c>
      <c r="C3" s="14" t="s">
        <v>4</v>
      </c>
      <c r="D3" s="14" t="s">
        <v>17</v>
      </c>
      <c r="E3" s="14" t="s">
        <v>20</v>
      </c>
      <c r="F3" s="14" t="s">
        <v>4</v>
      </c>
      <c r="G3" s="14" t="s">
        <v>5</v>
      </c>
      <c r="H3" s="14" t="s">
        <v>20</v>
      </c>
      <c r="I3" s="14" t="s">
        <v>4</v>
      </c>
      <c r="J3" s="14" t="s">
        <v>5</v>
      </c>
      <c r="K3" s="14" t="s">
        <v>20</v>
      </c>
      <c r="L3" s="14" t="s">
        <v>4</v>
      </c>
      <c r="M3" s="14" t="s">
        <v>5</v>
      </c>
      <c r="N3" s="14" t="s">
        <v>20</v>
      </c>
      <c r="O3" s="14" t="s">
        <v>4</v>
      </c>
      <c r="P3" s="14" t="s">
        <v>5</v>
      </c>
      <c r="Q3" s="68" t="s">
        <v>21</v>
      </c>
      <c r="R3" s="68" t="s">
        <v>22</v>
      </c>
    </row>
    <row r="4" spans="1:18" s="15" customFormat="1" ht="75.75" customHeight="1" x14ac:dyDescent="0.25">
      <c r="A4" s="65"/>
      <c r="B4" s="14" t="s">
        <v>18</v>
      </c>
      <c r="C4" s="14" t="s">
        <v>18</v>
      </c>
      <c r="D4" s="14" t="s">
        <v>19</v>
      </c>
      <c r="E4" s="14" t="s">
        <v>18</v>
      </c>
      <c r="F4" s="14" t="s">
        <v>18</v>
      </c>
      <c r="G4" s="14" t="s">
        <v>19</v>
      </c>
      <c r="H4" s="14" t="s">
        <v>18</v>
      </c>
      <c r="I4" s="14" t="s">
        <v>18</v>
      </c>
      <c r="J4" s="14" t="s">
        <v>19</v>
      </c>
      <c r="K4" s="14" t="s">
        <v>18</v>
      </c>
      <c r="L4" s="14" t="s">
        <v>18</v>
      </c>
      <c r="M4" s="14" t="s">
        <v>19</v>
      </c>
      <c r="N4" s="14" t="s">
        <v>18</v>
      </c>
      <c r="O4" s="14" t="s">
        <v>18</v>
      </c>
      <c r="P4" s="14" t="s">
        <v>19</v>
      </c>
      <c r="Q4" s="69"/>
      <c r="R4" s="69"/>
    </row>
    <row r="5" spans="1:18" x14ac:dyDescent="0.25">
      <c r="A5" s="9" t="s">
        <v>7</v>
      </c>
      <c r="B5" s="6"/>
      <c r="C5" s="7"/>
      <c r="D5" s="12">
        <f>SUM(D6:D17)</f>
        <v>2</v>
      </c>
      <c r="E5" s="6"/>
      <c r="F5" s="6"/>
      <c r="G5" s="12">
        <f>SUM(G6:G17)</f>
        <v>6</v>
      </c>
      <c r="H5" s="6"/>
      <c r="I5" s="6"/>
      <c r="J5" s="12">
        <f>SUM(J6:J17)</f>
        <v>4</v>
      </c>
      <c r="K5" s="6"/>
      <c r="L5" s="8"/>
      <c r="M5" s="12">
        <f>SUM(M6:M17)</f>
        <v>6</v>
      </c>
      <c r="N5" s="12"/>
      <c r="O5" s="12"/>
      <c r="P5" s="12">
        <f>SUM(P6:P17)</f>
        <v>9</v>
      </c>
      <c r="Q5" s="12">
        <f>SUM(Q6:Q17)</f>
        <v>27</v>
      </c>
      <c r="R5" s="8"/>
    </row>
    <row r="6" spans="1:18" ht="30" x14ac:dyDescent="0.25">
      <c r="A6" s="2" t="s">
        <v>23</v>
      </c>
      <c r="B6" s="28"/>
      <c r="C6" s="29" t="s">
        <v>68</v>
      </c>
      <c r="D6" s="11">
        <v>1</v>
      </c>
      <c r="E6" s="28"/>
      <c r="F6" s="29"/>
      <c r="G6" s="11">
        <v>0</v>
      </c>
      <c r="H6" s="28"/>
      <c r="I6" s="29"/>
      <c r="J6" s="11">
        <v>0</v>
      </c>
      <c r="K6" s="28"/>
      <c r="L6" s="29" t="s">
        <v>79</v>
      </c>
      <c r="M6" s="11">
        <v>1</v>
      </c>
      <c r="N6" s="28"/>
      <c r="O6" s="33" t="s">
        <v>85</v>
      </c>
      <c r="P6" s="11">
        <v>2</v>
      </c>
      <c r="Q6" s="11">
        <f>D6+G6+J6+M6+P6</f>
        <v>4</v>
      </c>
      <c r="R6" s="27">
        <f>Q6/80</f>
        <v>0.05</v>
      </c>
    </row>
    <row r="7" spans="1:18" ht="30" x14ac:dyDescent="0.25">
      <c r="A7" s="2" t="s">
        <v>24</v>
      </c>
      <c r="B7" s="28"/>
      <c r="C7" s="29"/>
      <c r="D7" s="11">
        <v>0</v>
      </c>
      <c r="E7" s="28"/>
      <c r="F7" s="29" t="s">
        <v>70</v>
      </c>
      <c r="G7" s="11">
        <v>1</v>
      </c>
      <c r="H7" s="28"/>
      <c r="I7" s="29" t="s">
        <v>75</v>
      </c>
      <c r="J7" s="11">
        <v>1</v>
      </c>
      <c r="K7" s="28"/>
      <c r="L7" s="29" t="s">
        <v>80</v>
      </c>
      <c r="M7" s="11">
        <v>1</v>
      </c>
      <c r="N7" s="28"/>
      <c r="O7" s="29" t="s">
        <v>86</v>
      </c>
      <c r="P7" s="11">
        <v>1</v>
      </c>
      <c r="Q7" s="11">
        <f t="shared" ref="Q7:Q17" si="0">D7+G7+J7+M7+P7</f>
        <v>4</v>
      </c>
      <c r="R7" s="27">
        <f>Q7/64</f>
        <v>6.25E-2</v>
      </c>
    </row>
    <row r="8" spans="1:18" ht="30" x14ac:dyDescent="0.25">
      <c r="A8" s="2" t="s">
        <v>25</v>
      </c>
      <c r="B8" s="28"/>
      <c r="C8" s="30"/>
      <c r="D8" s="11">
        <v>0</v>
      </c>
      <c r="E8" s="28"/>
      <c r="F8" s="30"/>
      <c r="G8" s="11">
        <v>0</v>
      </c>
      <c r="H8" s="28"/>
      <c r="I8" s="30"/>
      <c r="J8" s="11">
        <v>0</v>
      </c>
      <c r="K8" s="28"/>
      <c r="L8" s="30"/>
      <c r="M8" s="11">
        <v>0</v>
      </c>
      <c r="N8" s="28"/>
      <c r="O8" s="30"/>
      <c r="P8" s="11">
        <v>0</v>
      </c>
      <c r="Q8" s="11">
        <f t="shared" si="0"/>
        <v>0</v>
      </c>
      <c r="R8" s="27">
        <f>Q8/16</f>
        <v>0</v>
      </c>
    </row>
    <row r="9" spans="1:18" ht="60" x14ac:dyDescent="0.25">
      <c r="A9" s="2" t="s">
        <v>26</v>
      </c>
      <c r="B9" s="28"/>
      <c r="C9" s="29"/>
      <c r="D9" s="11">
        <v>0</v>
      </c>
      <c r="E9" s="28"/>
      <c r="F9" s="29"/>
      <c r="G9" s="11">
        <v>0</v>
      </c>
      <c r="H9" s="28"/>
      <c r="I9" s="29"/>
      <c r="J9" s="11">
        <v>0</v>
      </c>
      <c r="K9" s="28"/>
      <c r="L9" s="29"/>
      <c r="M9" s="11">
        <v>0</v>
      </c>
      <c r="N9" s="28"/>
      <c r="O9" s="29"/>
      <c r="P9" s="11">
        <v>0</v>
      </c>
      <c r="Q9" s="11">
        <f t="shared" si="0"/>
        <v>0</v>
      </c>
      <c r="R9" s="27">
        <f>Q9/16</f>
        <v>0</v>
      </c>
    </row>
    <row r="10" spans="1:18" ht="45" x14ac:dyDescent="0.25">
      <c r="A10" s="2" t="s">
        <v>27</v>
      </c>
      <c r="B10" s="28"/>
      <c r="C10" s="29"/>
      <c r="D10" s="11">
        <v>0</v>
      </c>
      <c r="E10" s="28"/>
      <c r="F10" s="29"/>
      <c r="G10" s="11">
        <v>0</v>
      </c>
      <c r="H10" s="28"/>
      <c r="I10" s="29" t="s">
        <v>76</v>
      </c>
      <c r="J10" s="11">
        <v>1</v>
      </c>
      <c r="K10" s="28"/>
      <c r="L10" s="29"/>
      <c r="M10" s="11">
        <v>0</v>
      </c>
      <c r="N10" s="28"/>
      <c r="O10" s="29" t="s">
        <v>87</v>
      </c>
      <c r="P10" s="11">
        <v>1</v>
      </c>
      <c r="Q10" s="11">
        <f t="shared" si="0"/>
        <v>2</v>
      </c>
      <c r="R10" s="27">
        <f>Q10/48</f>
        <v>4.1666666666666664E-2</v>
      </c>
    </row>
    <row r="11" spans="1:18" ht="30" x14ac:dyDescent="0.25">
      <c r="A11" s="2" t="s">
        <v>28</v>
      </c>
      <c r="B11" s="28"/>
      <c r="C11" s="29"/>
      <c r="D11" s="11">
        <v>0</v>
      </c>
      <c r="E11" s="28"/>
      <c r="F11" s="33" t="s">
        <v>71</v>
      </c>
      <c r="G11" s="11">
        <v>2</v>
      </c>
      <c r="H11" s="28"/>
      <c r="I11" s="29" t="s">
        <v>77</v>
      </c>
      <c r="J11" s="11">
        <v>1</v>
      </c>
      <c r="K11" s="28"/>
      <c r="L11" s="29" t="s">
        <v>81</v>
      </c>
      <c r="M11" s="11">
        <v>1</v>
      </c>
      <c r="N11" s="28"/>
      <c r="O11" s="33" t="s">
        <v>88</v>
      </c>
      <c r="P11" s="11">
        <v>2</v>
      </c>
      <c r="Q11" s="11">
        <f t="shared" si="0"/>
        <v>6</v>
      </c>
      <c r="R11" s="27">
        <f>Q11/64</f>
        <v>9.375E-2</v>
      </c>
    </row>
    <row r="12" spans="1:18" ht="30" x14ac:dyDescent="0.25">
      <c r="A12" s="2" t="s">
        <v>29</v>
      </c>
      <c r="B12" s="28"/>
      <c r="C12" s="29"/>
      <c r="D12" s="11">
        <v>0</v>
      </c>
      <c r="E12" s="28"/>
      <c r="F12" s="29" t="s">
        <v>72</v>
      </c>
      <c r="G12" s="11">
        <v>1</v>
      </c>
      <c r="H12" s="28"/>
      <c r="I12" s="29"/>
      <c r="J12" s="11">
        <v>0</v>
      </c>
      <c r="K12" s="28"/>
      <c r="L12" s="29" t="s">
        <v>82</v>
      </c>
      <c r="M12" s="11">
        <v>1</v>
      </c>
      <c r="N12" s="28"/>
      <c r="O12" s="29" t="s">
        <v>89</v>
      </c>
      <c r="P12" s="11">
        <v>1</v>
      </c>
      <c r="Q12" s="11">
        <f t="shared" si="0"/>
        <v>3</v>
      </c>
      <c r="R12" s="27">
        <f>Q12/16</f>
        <v>0.1875</v>
      </c>
    </row>
    <row r="13" spans="1:18" x14ac:dyDescent="0.25">
      <c r="A13" s="2" t="s">
        <v>30</v>
      </c>
      <c r="B13" s="28"/>
      <c r="C13" s="29"/>
      <c r="D13" s="11">
        <v>0</v>
      </c>
      <c r="E13" s="28"/>
      <c r="F13" s="29"/>
      <c r="G13" s="11">
        <v>0</v>
      </c>
      <c r="H13" s="28"/>
      <c r="I13" s="29"/>
      <c r="J13" s="11">
        <v>0</v>
      </c>
      <c r="K13" s="28"/>
      <c r="L13" s="29"/>
      <c r="M13" s="11">
        <v>0</v>
      </c>
      <c r="N13" s="28"/>
      <c r="O13" s="29" t="s">
        <v>90</v>
      </c>
      <c r="P13" s="11">
        <v>1</v>
      </c>
      <c r="Q13" s="11">
        <f t="shared" si="0"/>
        <v>1</v>
      </c>
      <c r="R13" s="27">
        <f>Q13/16</f>
        <v>6.25E-2</v>
      </c>
    </row>
    <row r="14" spans="1:18" x14ac:dyDescent="0.25">
      <c r="A14" s="2" t="s">
        <v>31</v>
      </c>
      <c r="B14" s="28"/>
      <c r="C14" s="29"/>
      <c r="D14" s="11">
        <v>0</v>
      </c>
      <c r="E14" s="28"/>
      <c r="F14" s="29"/>
      <c r="G14" s="11">
        <v>0</v>
      </c>
      <c r="H14" s="28"/>
      <c r="I14" s="29"/>
      <c r="J14" s="11">
        <v>0</v>
      </c>
      <c r="K14" s="28"/>
      <c r="L14" s="29"/>
      <c r="M14" s="11">
        <v>0</v>
      </c>
      <c r="N14" s="28"/>
      <c r="O14" s="29"/>
      <c r="P14" s="11">
        <v>0</v>
      </c>
      <c r="Q14" s="11">
        <f t="shared" si="0"/>
        <v>0</v>
      </c>
      <c r="R14" s="27">
        <f>Q14/16</f>
        <v>0</v>
      </c>
    </row>
    <row r="15" spans="1:18" x14ac:dyDescent="0.25">
      <c r="A15" s="2" t="s">
        <v>32</v>
      </c>
      <c r="B15" s="28"/>
      <c r="C15" s="29" t="s">
        <v>69</v>
      </c>
      <c r="D15" s="11">
        <v>1</v>
      </c>
      <c r="E15" s="28"/>
      <c r="F15" s="29" t="s">
        <v>73</v>
      </c>
      <c r="G15" s="11">
        <v>1</v>
      </c>
      <c r="H15" s="28"/>
      <c r="I15" s="29" t="s">
        <v>78</v>
      </c>
      <c r="J15" s="11">
        <v>1</v>
      </c>
      <c r="K15" s="28"/>
      <c r="L15" s="29"/>
      <c r="M15" s="11">
        <v>0</v>
      </c>
      <c r="N15" s="28"/>
      <c r="O15" s="29"/>
      <c r="P15" s="11">
        <v>0</v>
      </c>
      <c r="Q15" s="11">
        <f t="shared" si="0"/>
        <v>3</v>
      </c>
      <c r="R15" s="27">
        <f>Q15/16</f>
        <v>0.1875</v>
      </c>
    </row>
    <row r="16" spans="1:18" ht="30" x14ac:dyDescent="0.25">
      <c r="A16" s="2" t="s">
        <v>33</v>
      </c>
      <c r="B16" s="28"/>
      <c r="C16" s="29"/>
      <c r="D16" s="11">
        <v>0</v>
      </c>
      <c r="E16" s="28"/>
      <c r="F16" s="29"/>
      <c r="G16" s="11">
        <v>0</v>
      </c>
      <c r="H16" s="28"/>
      <c r="I16" s="29"/>
      <c r="J16" s="11">
        <v>0</v>
      </c>
      <c r="K16" s="28"/>
      <c r="L16" s="29" t="s">
        <v>83</v>
      </c>
      <c r="M16" s="11">
        <v>1</v>
      </c>
      <c r="N16" s="28"/>
      <c r="O16" s="29" t="s">
        <v>91</v>
      </c>
      <c r="P16" s="11">
        <v>1</v>
      </c>
      <c r="Q16" s="11">
        <f t="shared" si="0"/>
        <v>2</v>
      </c>
      <c r="R16" s="27">
        <f>Q16/48</f>
        <v>4.1666666666666664E-2</v>
      </c>
    </row>
    <row r="17" spans="1:18" x14ac:dyDescent="0.25">
      <c r="A17" s="2" t="s">
        <v>34</v>
      </c>
      <c r="B17" s="28"/>
      <c r="C17" s="29"/>
      <c r="D17" s="11">
        <v>0</v>
      </c>
      <c r="E17" s="28"/>
      <c r="F17" s="29" t="s">
        <v>74</v>
      </c>
      <c r="G17" s="11">
        <v>1</v>
      </c>
      <c r="H17" s="28"/>
      <c r="I17" s="29"/>
      <c r="J17" s="11">
        <v>0</v>
      </c>
      <c r="K17" s="28"/>
      <c r="L17" s="29" t="s">
        <v>84</v>
      </c>
      <c r="M17" s="11">
        <v>1</v>
      </c>
      <c r="N17" s="28"/>
      <c r="O17" s="29"/>
      <c r="P17" s="11">
        <v>0</v>
      </c>
      <c r="Q17" s="11">
        <f t="shared" si="0"/>
        <v>2</v>
      </c>
      <c r="R17" s="27">
        <f>Q17/16</f>
        <v>0.125</v>
      </c>
    </row>
    <row r="18" spans="1:18" x14ac:dyDescent="0.25">
      <c r="A18" s="9" t="s">
        <v>6</v>
      </c>
      <c r="B18" s="26"/>
      <c r="C18" s="26"/>
      <c r="D18" s="26">
        <f>SUM(D19:D30)</f>
        <v>2</v>
      </c>
      <c r="E18" s="26"/>
      <c r="F18" s="26"/>
      <c r="G18" s="26">
        <f>SUM(G19:G30)</f>
        <v>2</v>
      </c>
      <c r="H18" s="26"/>
      <c r="I18" s="26"/>
      <c r="J18" s="26">
        <f>SUM(J19:J30)</f>
        <v>5</v>
      </c>
      <c r="K18" s="26"/>
      <c r="L18" s="26"/>
      <c r="M18" s="26">
        <f>SUM(M19:M30)</f>
        <v>5</v>
      </c>
      <c r="N18" s="26"/>
      <c r="O18" s="26"/>
      <c r="P18" s="12">
        <f>SUM(P19:P30)</f>
        <v>8</v>
      </c>
      <c r="Q18" s="12">
        <f>SUM(Q19:Q30)</f>
        <v>22</v>
      </c>
      <c r="R18" s="8"/>
    </row>
    <row r="19" spans="1:18" ht="30" x14ac:dyDescent="0.25">
      <c r="A19" s="2" t="s">
        <v>23</v>
      </c>
      <c r="B19" s="28"/>
      <c r="C19" s="29" t="s">
        <v>92</v>
      </c>
      <c r="D19" s="11">
        <v>1</v>
      </c>
      <c r="E19" s="28"/>
      <c r="F19" s="29"/>
      <c r="G19" s="11">
        <v>0</v>
      </c>
      <c r="H19" s="28"/>
      <c r="I19" s="29" t="s">
        <v>95</v>
      </c>
      <c r="J19" s="11">
        <v>1</v>
      </c>
      <c r="K19" s="28"/>
      <c r="L19" s="33" t="s">
        <v>100</v>
      </c>
      <c r="M19" s="11">
        <v>2</v>
      </c>
      <c r="N19" s="28"/>
      <c r="O19" s="33" t="s">
        <v>104</v>
      </c>
      <c r="P19" s="11">
        <v>2</v>
      </c>
      <c r="Q19" s="11">
        <f>D19+G19+J19+M19+P19</f>
        <v>6</v>
      </c>
      <c r="R19" s="27">
        <f>Q19/80</f>
        <v>7.4999999999999997E-2</v>
      </c>
    </row>
    <row r="20" spans="1:18" ht="30" x14ac:dyDescent="0.25">
      <c r="A20" s="2" t="s">
        <v>24</v>
      </c>
      <c r="B20" s="28"/>
      <c r="C20" s="30"/>
      <c r="D20" s="11">
        <v>0</v>
      </c>
      <c r="E20" s="28"/>
      <c r="F20" s="30"/>
      <c r="G20" s="11">
        <v>0</v>
      </c>
      <c r="H20" s="28"/>
      <c r="I20" s="30" t="s">
        <v>96</v>
      </c>
      <c r="J20" s="11">
        <v>1</v>
      </c>
      <c r="K20" s="28"/>
      <c r="L20" s="30"/>
      <c r="M20" s="11">
        <v>0</v>
      </c>
      <c r="N20" s="28"/>
      <c r="O20" s="30"/>
      <c r="P20" s="11">
        <v>0</v>
      </c>
      <c r="Q20" s="11">
        <f t="shared" ref="Q20:Q29" si="1">D20+G20+J20+M20+P20</f>
        <v>1</v>
      </c>
      <c r="R20" s="27">
        <f>Q20/64</f>
        <v>1.5625E-2</v>
      </c>
    </row>
    <row r="21" spans="1:18" ht="30" x14ac:dyDescent="0.25">
      <c r="A21" s="2" t="s">
        <v>25</v>
      </c>
      <c r="B21" s="28"/>
      <c r="C21" s="29"/>
      <c r="D21" s="11">
        <v>0</v>
      </c>
      <c r="E21" s="28"/>
      <c r="F21" s="29"/>
      <c r="G21" s="11">
        <v>0</v>
      </c>
      <c r="H21" s="28"/>
      <c r="I21" s="29"/>
      <c r="J21" s="11">
        <v>0</v>
      </c>
      <c r="K21" s="28"/>
      <c r="L21" s="29"/>
      <c r="M21" s="11">
        <v>0</v>
      </c>
      <c r="N21" s="28"/>
      <c r="O21" s="29"/>
      <c r="P21" s="11">
        <v>0</v>
      </c>
      <c r="Q21" s="11">
        <f t="shared" si="1"/>
        <v>0</v>
      </c>
      <c r="R21" s="27">
        <f>Q21/16</f>
        <v>0</v>
      </c>
    </row>
    <row r="22" spans="1:18" ht="60" x14ac:dyDescent="0.25">
      <c r="A22" s="2" t="s">
        <v>26</v>
      </c>
      <c r="B22" s="28"/>
      <c r="C22" s="29"/>
      <c r="D22" s="11">
        <v>0</v>
      </c>
      <c r="E22" s="28"/>
      <c r="F22" s="29"/>
      <c r="G22" s="11">
        <v>0</v>
      </c>
      <c r="H22" s="28"/>
      <c r="I22" s="29"/>
      <c r="J22" s="11">
        <v>0</v>
      </c>
      <c r="K22" s="28"/>
      <c r="L22" s="29"/>
      <c r="M22" s="11">
        <v>0</v>
      </c>
      <c r="N22" s="28"/>
      <c r="O22" s="29"/>
      <c r="P22" s="11">
        <v>0</v>
      </c>
      <c r="Q22" s="11">
        <f t="shared" si="1"/>
        <v>0</v>
      </c>
      <c r="R22" s="27">
        <f>Q22/16</f>
        <v>0</v>
      </c>
    </row>
    <row r="23" spans="1:18" ht="45" x14ac:dyDescent="0.25">
      <c r="A23" s="2" t="s">
        <v>27</v>
      </c>
      <c r="B23" s="28"/>
      <c r="C23" s="29"/>
      <c r="D23" s="11">
        <v>0</v>
      </c>
      <c r="E23" s="28"/>
      <c r="F23" s="29"/>
      <c r="G23" s="11">
        <v>0</v>
      </c>
      <c r="H23" s="28"/>
      <c r="I23" s="29" t="s">
        <v>97</v>
      </c>
      <c r="J23" s="11">
        <v>1</v>
      </c>
      <c r="K23" s="28"/>
      <c r="L23" s="29"/>
      <c r="M23" s="11">
        <v>0</v>
      </c>
      <c r="N23" s="28"/>
      <c r="O23" s="29" t="s">
        <v>105</v>
      </c>
      <c r="P23" s="11">
        <v>1</v>
      </c>
      <c r="Q23" s="11">
        <f t="shared" si="1"/>
        <v>2</v>
      </c>
      <c r="R23" s="27">
        <f>Q23/32</f>
        <v>6.25E-2</v>
      </c>
    </row>
    <row r="24" spans="1:18" ht="30" x14ac:dyDescent="0.25">
      <c r="A24" s="2" t="s">
        <v>28</v>
      </c>
      <c r="B24" s="28"/>
      <c r="C24" s="29"/>
      <c r="D24" s="11">
        <v>0</v>
      </c>
      <c r="E24" s="28"/>
      <c r="F24" s="33" t="s">
        <v>94</v>
      </c>
      <c r="G24" s="11">
        <v>2</v>
      </c>
      <c r="H24" s="28"/>
      <c r="I24" s="29"/>
      <c r="J24" s="11">
        <v>0</v>
      </c>
      <c r="K24" s="28"/>
      <c r="L24" s="29" t="s">
        <v>101</v>
      </c>
      <c r="M24" s="11">
        <v>1</v>
      </c>
      <c r="N24" s="28"/>
      <c r="O24" s="33" t="s">
        <v>106</v>
      </c>
      <c r="P24" s="11">
        <v>2</v>
      </c>
      <c r="Q24" s="11">
        <f t="shared" si="1"/>
        <v>5</v>
      </c>
      <c r="R24" s="27">
        <f>Q24/64</f>
        <v>7.8125E-2</v>
      </c>
    </row>
    <row r="25" spans="1:18" ht="30" x14ac:dyDescent="0.25">
      <c r="A25" s="2" t="s">
        <v>29</v>
      </c>
      <c r="B25" s="28"/>
      <c r="C25" s="29"/>
      <c r="D25" s="11">
        <v>0</v>
      </c>
      <c r="E25" s="28"/>
      <c r="F25" s="29"/>
      <c r="G25" s="11">
        <v>0</v>
      </c>
      <c r="H25" s="28"/>
      <c r="I25" s="29" t="s">
        <v>98</v>
      </c>
      <c r="J25" s="11">
        <v>1</v>
      </c>
      <c r="K25" s="28"/>
      <c r="L25" s="29"/>
      <c r="M25" s="11">
        <v>0</v>
      </c>
      <c r="N25" s="28"/>
      <c r="O25" s="29"/>
      <c r="P25" s="11">
        <v>0</v>
      </c>
      <c r="Q25" s="11">
        <f t="shared" si="1"/>
        <v>1</v>
      </c>
      <c r="R25" s="27">
        <f>Q25/16</f>
        <v>6.25E-2</v>
      </c>
    </row>
    <row r="26" spans="1:18" x14ac:dyDescent="0.25">
      <c r="A26" s="2" t="s">
        <v>30</v>
      </c>
      <c r="B26" s="28"/>
      <c r="C26" s="29"/>
      <c r="D26" s="11">
        <v>0</v>
      </c>
      <c r="E26" s="28"/>
      <c r="F26" s="29"/>
      <c r="G26" s="11">
        <v>0</v>
      </c>
      <c r="H26" s="28"/>
      <c r="I26" s="29"/>
      <c r="J26" s="11">
        <v>0</v>
      </c>
      <c r="K26" s="28"/>
      <c r="L26" s="29"/>
      <c r="M26" s="11">
        <v>0</v>
      </c>
      <c r="N26" s="28"/>
      <c r="O26" s="29" t="s">
        <v>107</v>
      </c>
      <c r="P26" s="11">
        <v>1</v>
      </c>
      <c r="Q26" s="11">
        <f t="shared" si="1"/>
        <v>1</v>
      </c>
      <c r="R26" s="27">
        <f>Q26/16</f>
        <v>6.25E-2</v>
      </c>
    </row>
    <row r="27" spans="1:18" x14ac:dyDescent="0.25">
      <c r="A27" s="2" t="s">
        <v>31</v>
      </c>
      <c r="B27" s="28"/>
      <c r="C27" s="29"/>
      <c r="D27" s="11">
        <v>0</v>
      </c>
      <c r="E27" s="28"/>
      <c r="F27" s="29"/>
      <c r="G27" s="11">
        <v>0</v>
      </c>
      <c r="H27" s="28"/>
      <c r="I27" s="29"/>
      <c r="J27" s="11">
        <v>0</v>
      </c>
      <c r="K27" s="28"/>
      <c r="L27" s="29"/>
      <c r="M27" s="11">
        <v>0</v>
      </c>
      <c r="N27" s="28"/>
      <c r="O27" s="29" t="s">
        <v>108</v>
      </c>
      <c r="P27" s="11">
        <v>1</v>
      </c>
      <c r="Q27" s="11">
        <f t="shared" si="1"/>
        <v>1</v>
      </c>
      <c r="R27" s="27">
        <f>Q27/16</f>
        <v>6.25E-2</v>
      </c>
    </row>
    <row r="28" spans="1:18" x14ac:dyDescent="0.25">
      <c r="A28" s="2" t="s">
        <v>32</v>
      </c>
      <c r="B28" s="28"/>
      <c r="C28" s="29"/>
      <c r="D28" s="11">
        <v>0</v>
      </c>
      <c r="E28" s="28"/>
      <c r="F28" s="29"/>
      <c r="G28" s="11">
        <v>0</v>
      </c>
      <c r="H28" s="28"/>
      <c r="I28" s="29" t="s">
        <v>99</v>
      </c>
      <c r="J28" s="11">
        <v>1</v>
      </c>
      <c r="K28" s="28"/>
      <c r="L28" s="29"/>
      <c r="M28" s="11">
        <v>0</v>
      </c>
      <c r="N28" s="28"/>
      <c r="O28" s="29"/>
      <c r="P28" s="11">
        <v>0</v>
      </c>
      <c r="Q28" s="11">
        <f t="shared" si="1"/>
        <v>1</v>
      </c>
      <c r="R28" s="27">
        <f>Q28/16</f>
        <v>6.25E-2</v>
      </c>
    </row>
    <row r="29" spans="1:18" ht="30" x14ac:dyDescent="0.25">
      <c r="A29" s="2" t="s">
        <v>33</v>
      </c>
      <c r="B29" s="28"/>
      <c r="C29" s="29"/>
      <c r="D29" s="11">
        <v>0</v>
      </c>
      <c r="E29" s="28"/>
      <c r="F29" s="29"/>
      <c r="G29" s="11">
        <v>0</v>
      </c>
      <c r="H29" s="28"/>
      <c r="I29" s="29"/>
      <c r="J29" s="11">
        <v>0</v>
      </c>
      <c r="K29" s="28"/>
      <c r="L29" s="29" t="s">
        <v>102</v>
      </c>
      <c r="M29" s="11">
        <v>1</v>
      </c>
      <c r="N29" s="28"/>
      <c r="O29" s="29" t="s">
        <v>109</v>
      </c>
      <c r="P29" s="11">
        <v>1</v>
      </c>
      <c r="Q29" s="11">
        <f t="shared" si="1"/>
        <v>2</v>
      </c>
      <c r="R29" s="27">
        <f>Q29/48</f>
        <v>4.1666666666666664E-2</v>
      </c>
    </row>
    <row r="30" spans="1:18" x14ac:dyDescent="0.25">
      <c r="A30" s="2" t="s">
        <v>34</v>
      </c>
      <c r="B30" s="28"/>
      <c r="C30" s="29" t="s">
        <v>93</v>
      </c>
      <c r="D30" s="11">
        <v>1</v>
      </c>
      <c r="E30" s="28"/>
      <c r="F30" s="29"/>
      <c r="G30" s="11">
        <v>0</v>
      </c>
      <c r="H30" s="28"/>
      <c r="I30" s="29"/>
      <c r="J30" s="11">
        <v>0</v>
      </c>
      <c r="K30" s="28"/>
      <c r="L30" s="29" t="s">
        <v>103</v>
      </c>
      <c r="M30" s="11">
        <v>1</v>
      </c>
      <c r="N30" s="28"/>
      <c r="O30" s="29"/>
      <c r="P30" s="11">
        <v>0</v>
      </c>
      <c r="Q30" s="11">
        <f>D30+G30+J30+M30+P30</f>
        <v>2</v>
      </c>
      <c r="R30" s="27">
        <f>Q30/16</f>
        <v>0.125</v>
      </c>
    </row>
    <row r="31" spans="1:18" ht="14.25" customHeight="1" x14ac:dyDescent="0.25">
      <c r="A31" s="9" t="s">
        <v>8</v>
      </c>
      <c r="B31" s="26"/>
      <c r="C31" s="26"/>
      <c r="D31" s="26">
        <f>SUM(D32:D44)</f>
        <v>4</v>
      </c>
      <c r="E31" s="26"/>
      <c r="F31" s="26"/>
      <c r="G31" s="26">
        <f>SUM(G32:G44)</f>
        <v>1</v>
      </c>
      <c r="H31" s="26"/>
      <c r="I31" s="26"/>
      <c r="J31" s="26">
        <f>SUM(J32:J44)</f>
        <v>4</v>
      </c>
      <c r="K31" s="26"/>
      <c r="L31" s="26"/>
      <c r="M31" s="26">
        <f>SUM(M32:M44)</f>
        <v>6</v>
      </c>
      <c r="N31" s="26"/>
      <c r="O31" s="26"/>
      <c r="P31" s="12">
        <f>SUM(P32:P44)</f>
        <v>8</v>
      </c>
      <c r="Q31" s="12">
        <f>SUM(Q32:Q44)</f>
        <v>23</v>
      </c>
      <c r="R31" s="8"/>
    </row>
    <row r="32" spans="1:18" ht="30" x14ac:dyDescent="0.25">
      <c r="A32" s="2" t="s">
        <v>23</v>
      </c>
      <c r="B32" s="28"/>
      <c r="C32" s="37" t="s">
        <v>110</v>
      </c>
      <c r="D32" s="11">
        <v>2</v>
      </c>
      <c r="E32" s="28"/>
      <c r="F32" s="30"/>
      <c r="G32" s="11">
        <v>0</v>
      </c>
      <c r="H32" s="40" t="s">
        <v>303</v>
      </c>
      <c r="I32" s="28"/>
      <c r="J32" s="11">
        <v>1</v>
      </c>
      <c r="K32" s="38"/>
      <c r="L32" s="28" t="s">
        <v>116</v>
      </c>
      <c r="M32" s="11">
        <v>1</v>
      </c>
      <c r="N32" s="11"/>
      <c r="O32" s="34" t="s">
        <v>119</v>
      </c>
      <c r="P32" s="11">
        <v>2</v>
      </c>
      <c r="Q32" s="11">
        <f>D32+G32+J32+M32+P32</f>
        <v>6</v>
      </c>
      <c r="R32" s="27">
        <f>Q32/80</f>
        <v>7.4999999999999997E-2</v>
      </c>
    </row>
    <row r="33" spans="1:18" ht="30" x14ac:dyDescent="0.25">
      <c r="A33" s="2" t="s">
        <v>24</v>
      </c>
      <c r="B33" s="28"/>
      <c r="C33" s="29"/>
      <c r="D33" s="11">
        <v>0</v>
      </c>
      <c r="E33" s="28"/>
      <c r="F33" s="29"/>
      <c r="G33" s="11">
        <v>0</v>
      </c>
      <c r="H33" s="38"/>
      <c r="I33" s="28"/>
      <c r="J33" s="11">
        <v>0</v>
      </c>
      <c r="K33" s="38"/>
      <c r="L33" s="28"/>
      <c r="M33" s="11">
        <v>0</v>
      </c>
      <c r="N33" s="11"/>
      <c r="O33" s="28"/>
      <c r="P33" s="11">
        <v>0</v>
      </c>
      <c r="Q33" s="11">
        <f t="shared" ref="Q33:Q44" si="2">D33+G33+J33+M33+P33</f>
        <v>0</v>
      </c>
      <c r="R33" s="27">
        <f>Q33/48</f>
        <v>0</v>
      </c>
    </row>
    <row r="34" spans="1:18" ht="30" x14ac:dyDescent="0.25">
      <c r="A34" s="2" t="s">
        <v>25</v>
      </c>
      <c r="B34" s="28"/>
      <c r="C34" s="29"/>
      <c r="D34" s="11">
        <v>0</v>
      </c>
      <c r="E34" s="28"/>
      <c r="F34" s="29"/>
      <c r="G34" s="11">
        <v>0</v>
      </c>
      <c r="H34" s="38"/>
      <c r="I34" s="28"/>
      <c r="J34" s="11">
        <v>0</v>
      </c>
      <c r="K34" s="38"/>
      <c r="L34" s="28"/>
      <c r="M34" s="11">
        <v>0</v>
      </c>
      <c r="N34" s="11"/>
      <c r="O34" s="28"/>
      <c r="P34" s="11">
        <v>0</v>
      </c>
      <c r="Q34" s="11">
        <f t="shared" si="2"/>
        <v>0</v>
      </c>
      <c r="R34" s="27">
        <f>Q34/16</f>
        <v>0</v>
      </c>
    </row>
    <row r="35" spans="1:18" ht="60" x14ac:dyDescent="0.25">
      <c r="A35" s="2" t="s">
        <v>35</v>
      </c>
      <c r="B35" s="28"/>
      <c r="C35" s="29"/>
      <c r="D35" s="11">
        <v>0</v>
      </c>
      <c r="E35" s="28"/>
      <c r="F35" s="29"/>
      <c r="G35" s="11">
        <v>0</v>
      </c>
      <c r="H35" s="38"/>
      <c r="I35" s="28"/>
      <c r="J35" s="11">
        <v>0</v>
      </c>
      <c r="K35" s="38"/>
      <c r="L35" s="28"/>
      <c r="M35" s="11">
        <v>0</v>
      </c>
      <c r="N35" s="11"/>
      <c r="O35" s="28"/>
      <c r="P35" s="11">
        <v>0</v>
      </c>
      <c r="Q35" s="11">
        <f t="shared" si="2"/>
        <v>0</v>
      </c>
      <c r="R35" s="27">
        <f t="shared" ref="R35:R93" si="3">Q35/16</f>
        <v>0</v>
      </c>
    </row>
    <row r="36" spans="1:18" ht="45" x14ac:dyDescent="0.25">
      <c r="A36" s="2" t="s">
        <v>36</v>
      </c>
      <c r="B36" s="28"/>
      <c r="C36" s="29"/>
      <c r="D36" s="11">
        <v>0</v>
      </c>
      <c r="E36" s="28"/>
      <c r="F36" s="29"/>
      <c r="G36" s="11">
        <v>0</v>
      </c>
      <c r="H36" s="38"/>
      <c r="I36" s="28" t="s">
        <v>114</v>
      </c>
      <c r="J36" s="11">
        <v>1</v>
      </c>
      <c r="K36" s="38"/>
      <c r="L36" s="28"/>
      <c r="M36" s="11">
        <v>0</v>
      </c>
      <c r="N36" s="11"/>
      <c r="O36" s="28" t="s">
        <v>120</v>
      </c>
      <c r="P36" s="11">
        <v>1</v>
      </c>
      <c r="Q36" s="11">
        <f t="shared" si="2"/>
        <v>2</v>
      </c>
      <c r="R36" s="27">
        <f>Q36/48</f>
        <v>4.1666666666666664E-2</v>
      </c>
    </row>
    <row r="37" spans="1:18" ht="30" x14ac:dyDescent="0.25">
      <c r="A37" s="2" t="s">
        <v>28</v>
      </c>
      <c r="B37" s="28"/>
      <c r="C37" s="29" t="s">
        <v>111</v>
      </c>
      <c r="D37" s="11">
        <v>1</v>
      </c>
      <c r="F37" s="28" t="s">
        <v>113</v>
      </c>
      <c r="G37" s="11">
        <v>1</v>
      </c>
      <c r="I37" s="34" t="s">
        <v>115</v>
      </c>
      <c r="J37" s="11">
        <v>2</v>
      </c>
      <c r="K37" s="28" t="s">
        <v>215</v>
      </c>
      <c r="L37" s="34"/>
      <c r="M37" s="11">
        <v>1</v>
      </c>
      <c r="N37" s="11"/>
      <c r="O37" s="28" t="s">
        <v>121</v>
      </c>
      <c r="P37" s="11">
        <v>1</v>
      </c>
      <c r="Q37" s="11">
        <f t="shared" si="2"/>
        <v>6</v>
      </c>
      <c r="R37" s="27">
        <f t="shared" si="3"/>
        <v>0.375</v>
      </c>
    </row>
    <row r="38" spans="1:18" ht="30" x14ac:dyDescent="0.25">
      <c r="A38" s="2" t="s">
        <v>29</v>
      </c>
      <c r="B38" s="28"/>
      <c r="C38" s="29" t="s">
        <v>112</v>
      </c>
      <c r="D38" s="11">
        <v>1</v>
      </c>
      <c r="E38" s="28"/>
      <c r="F38" s="29"/>
      <c r="G38" s="11">
        <v>0</v>
      </c>
      <c r="H38" s="28"/>
      <c r="I38" s="29"/>
      <c r="J38" s="11">
        <v>0</v>
      </c>
      <c r="K38" s="28" t="s">
        <v>81</v>
      </c>
      <c r="L38" s="34" t="s">
        <v>84</v>
      </c>
      <c r="M38" s="11">
        <v>2</v>
      </c>
      <c r="N38" s="11"/>
      <c r="O38" s="28" t="s">
        <v>122</v>
      </c>
      <c r="P38" s="11">
        <v>1</v>
      </c>
      <c r="Q38" s="11">
        <f t="shared" si="2"/>
        <v>4</v>
      </c>
      <c r="R38" s="27">
        <f t="shared" si="3"/>
        <v>0.25</v>
      </c>
    </row>
    <row r="39" spans="1:18" x14ac:dyDescent="0.25">
      <c r="A39" s="2" t="s">
        <v>37</v>
      </c>
      <c r="B39" s="28"/>
      <c r="C39" s="29"/>
      <c r="D39" s="11">
        <v>0</v>
      </c>
      <c r="E39" s="28"/>
      <c r="F39" s="29"/>
      <c r="G39" s="11">
        <v>0</v>
      </c>
      <c r="H39" s="28"/>
      <c r="I39" s="29"/>
      <c r="J39" s="11">
        <v>0</v>
      </c>
      <c r="K39" s="38"/>
      <c r="L39" s="28"/>
      <c r="M39" s="11">
        <v>0</v>
      </c>
      <c r="N39" s="11"/>
      <c r="O39" s="28" t="s">
        <v>123</v>
      </c>
      <c r="P39" s="11">
        <v>1</v>
      </c>
      <c r="Q39" s="11">
        <f t="shared" si="2"/>
        <v>1</v>
      </c>
      <c r="R39" s="27">
        <f t="shared" si="3"/>
        <v>6.25E-2</v>
      </c>
    </row>
    <row r="40" spans="1:18" x14ac:dyDescent="0.25">
      <c r="A40" s="2" t="s">
        <v>30</v>
      </c>
      <c r="B40" s="28"/>
      <c r="C40" s="29"/>
      <c r="D40" s="11">
        <v>0</v>
      </c>
      <c r="E40" s="28"/>
      <c r="F40" s="29"/>
      <c r="G40" s="11">
        <v>0</v>
      </c>
      <c r="H40" s="28"/>
      <c r="I40" s="29"/>
      <c r="J40" s="11">
        <v>0</v>
      </c>
      <c r="K40" s="38"/>
      <c r="L40" s="28"/>
      <c r="M40" s="11">
        <v>0</v>
      </c>
      <c r="N40" s="11"/>
      <c r="O40" s="28" t="s">
        <v>124</v>
      </c>
      <c r="P40" s="11">
        <v>1</v>
      </c>
      <c r="Q40" s="11">
        <f t="shared" si="2"/>
        <v>1</v>
      </c>
      <c r="R40" s="27">
        <f t="shared" si="3"/>
        <v>6.25E-2</v>
      </c>
    </row>
    <row r="41" spans="1:18" x14ac:dyDescent="0.25">
      <c r="A41" s="2" t="s">
        <v>31</v>
      </c>
      <c r="B41" s="28"/>
      <c r="C41" s="29"/>
      <c r="D41" s="11">
        <v>0</v>
      </c>
      <c r="E41" s="28"/>
      <c r="F41" s="29"/>
      <c r="G41" s="11">
        <v>0</v>
      </c>
      <c r="H41" s="28"/>
      <c r="I41" s="29"/>
      <c r="J41" s="11">
        <v>0</v>
      </c>
      <c r="K41" s="38"/>
      <c r="L41" s="28"/>
      <c r="M41" s="11">
        <v>0</v>
      </c>
      <c r="N41" s="11"/>
      <c r="O41" s="28"/>
      <c r="P41" s="11">
        <v>0</v>
      </c>
      <c r="Q41" s="11">
        <f t="shared" si="2"/>
        <v>0</v>
      </c>
      <c r="R41" s="27">
        <f t="shared" si="3"/>
        <v>0</v>
      </c>
    </row>
    <row r="42" spans="1:18" x14ac:dyDescent="0.25">
      <c r="A42" s="2" t="s">
        <v>32</v>
      </c>
      <c r="B42" s="28"/>
      <c r="C42" s="29"/>
      <c r="D42" s="11">
        <v>0</v>
      </c>
      <c r="E42" s="28"/>
      <c r="F42" s="29"/>
      <c r="G42" s="11">
        <v>0</v>
      </c>
      <c r="H42" s="28"/>
      <c r="I42" s="29"/>
      <c r="J42" s="11">
        <v>0</v>
      </c>
      <c r="K42" s="38"/>
      <c r="L42" s="28"/>
      <c r="M42" s="11">
        <v>0</v>
      </c>
      <c r="N42" s="11"/>
      <c r="O42" s="28"/>
      <c r="P42" s="11">
        <v>0</v>
      </c>
      <c r="Q42" s="11">
        <f t="shared" si="2"/>
        <v>0</v>
      </c>
      <c r="R42" s="27">
        <f t="shared" si="3"/>
        <v>0</v>
      </c>
    </row>
    <row r="43" spans="1:18" ht="30" x14ac:dyDescent="0.25">
      <c r="A43" s="2" t="s">
        <v>33</v>
      </c>
      <c r="B43" s="28"/>
      <c r="C43" s="29"/>
      <c r="D43" s="11">
        <v>0</v>
      </c>
      <c r="E43" s="28"/>
      <c r="F43" s="29"/>
      <c r="G43" s="11">
        <v>0</v>
      </c>
      <c r="H43" s="28"/>
      <c r="I43" s="29"/>
      <c r="J43" s="11">
        <v>0</v>
      </c>
      <c r="K43" s="38"/>
      <c r="L43" s="28" t="s">
        <v>117</v>
      </c>
      <c r="M43" s="11">
        <v>1</v>
      </c>
      <c r="N43" s="11"/>
      <c r="O43" s="28"/>
      <c r="P43" s="11">
        <v>0</v>
      </c>
      <c r="Q43" s="11">
        <f t="shared" si="2"/>
        <v>1</v>
      </c>
      <c r="R43" s="27">
        <f>Q43/48</f>
        <v>2.0833333333333332E-2</v>
      </c>
    </row>
    <row r="44" spans="1:18" x14ac:dyDescent="0.25">
      <c r="A44" s="2" t="s">
        <v>34</v>
      </c>
      <c r="B44" s="28"/>
      <c r="C44" s="30"/>
      <c r="D44" s="11">
        <v>0</v>
      </c>
      <c r="E44" s="28"/>
      <c r="F44" s="30"/>
      <c r="G44" s="11">
        <v>0</v>
      </c>
      <c r="H44" s="28"/>
      <c r="I44" s="30"/>
      <c r="J44" s="11">
        <v>0</v>
      </c>
      <c r="K44" s="38"/>
      <c r="L44" s="28" t="s">
        <v>118</v>
      </c>
      <c r="M44" s="11">
        <v>1</v>
      </c>
      <c r="N44" s="11"/>
      <c r="O44" s="28" t="s">
        <v>125</v>
      </c>
      <c r="P44" s="11">
        <v>1</v>
      </c>
      <c r="Q44" s="11">
        <f t="shared" si="2"/>
        <v>2</v>
      </c>
      <c r="R44" s="27">
        <f t="shared" si="3"/>
        <v>0.125</v>
      </c>
    </row>
    <row r="45" spans="1:18" x14ac:dyDescent="0.25">
      <c r="A45" s="9" t="s">
        <v>9</v>
      </c>
      <c r="B45" s="26"/>
      <c r="C45" s="26"/>
      <c r="D45" s="26">
        <f>SUM(D46:D59)</f>
        <v>4</v>
      </c>
      <c r="E45" s="26"/>
      <c r="F45" s="26"/>
      <c r="G45" s="26">
        <f>SUM(G46:G59)</f>
        <v>5</v>
      </c>
      <c r="H45" s="26"/>
      <c r="I45" s="26"/>
      <c r="J45" s="26">
        <f>SUM(J46:J59)</f>
        <v>6</v>
      </c>
      <c r="K45" s="26"/>
      <c r="L45" s="26"/>
      <c r="M45" s="26">
        <f>SUM(M46:M59)</f>
        <v>7</v>
      </c>
      <c r="N45" s="26"/>
      <c r="O45" s="26"/>
      <c r="P45" s="12">
        <f>SUM(P46:P59)</f>
        <v>11</v>
      </c>
      <c r="Q45" s="12">
        <f>SUM(Q46:Q59)</f>
        <v>33</v>
      </c>
      <c r="R45" s="8"/>
    </row>
    <row r="46" spans="1:18" ht="30" x14ac:dyDescent="0.25">
      <c r="A46" s="2" t="s">
        <v>23</v>
      </c>
      <c r="B46" s="28"/>
      <c r="C46" s="29" t="s">
        <v>126</v>
      </c>
      <c r="D46" s="11">
        <v>1</v>
      </c>
      <c r="E46" s="28"/>
      <c r="F46" s="29" t="s">
        <v>129</v>
      </c>
      <c r="G46" s="11">
        <v>1</v>
      </c>
      <c r="H46" s="28"/>
      <c r="I46" s="33" t="s">
        <v>135</v>
      </c>
      <c r="J46" s="11">
        <v>2</v>
      </c>
      <c r="K46" s="28" t="s">
        <v>81</v>
      </c>
      <c r="L46" s="33" t="s">
        <v>308</v>
      </c>
      <c r="M46" s="11">
        <v>2</v>
      </c>
      <c r="N46" s="28"/>
      <c r="O46" s="33" t="s">
        <v>141</v>
      </c>
      <c r="P46" s="11">
        <v>2</v>
      </c>
      <c r="Q46" s="11">
        <f>D46+G46+J46+M46+P46</f>
        <v>8</v>
      </c>
      <c r="R46" s="27">
        <f>Q46/80</f>
        <v>0.1</v>
      </c>
    </row>
    <row r="47" spans="1:18" x14ac:dyDescent="0.25">
      <c r="A47" s="2" t="s">
        <v>38</v>
      </c>
      <c r="B47" s="28"/>
      <c r="C47" s="29" t="s">
        <v>111</v>
      </c>
      <c r="D47" s="11">
        <v>1</v>
      </c>
      <c r="E47" s="28"/>
      <c r="F47" s="29" t="s">
        <v>130</v>
      </c>
      <c r="G47" s="11">
        <v>1</v>
      </c>
      <c r="H47" s="28"/>
      <c r="I47" s="29"/>
      <c r="J47" s="11">
        <v>0</v>
      </c>
      <c r="K47" s="28"/>
      <c r="L47" s="29" t="s">
        <v>137</v>
      </c>
      <c r="M47" s="11">
        <v>1</v>
      </c>
      <c r="N47" s="28"/>
      <c r="O47" s="29"/>
      <c r="P47" s="11">
        <v>0</v>
      </c>
      <c r="Q47" s="11">
        <f t="shared" ref="Q47:Q59" si="4">D47+G47+J47+M47+P47</f>
        <v>3</v>
      </c>
      <c r="R47" s="27">
        <f>Q47/48</f>
        <v>6.25E-2</v>
      </c>
    </row>
    <row r="48" spans="1:18" ht="30" x14ac:dyDescent="0.25">
      <c r="A48" s="2" t="s">
        <v>39</v>
      </c>
      <c r="B48" s="28"/>
      <c r="C48" s="29" t="s">
        <v>127</v>
      </c>
      <c r="D48" s="11">
        <v>1</v>
      </c>
      <c r="E48" s="28"/>
      <c r="F48" s="29" t="s">
        <v>131</v>
      </c>
      <c r="G48" s="11">
        <v>1</v>
      </c>
      <c r="H48" s="28"/>
      <c r="I48" s="29" t="s">
        <v>95</v>
      </c>
      <c r="J48" s="11">
        <v>1</v>
      </c>
      <c r="K48" s="28"/>
      <c r="L48" s="29" t="s">
        <v>138</v>
      </c>
      <c r="M48" s="11">
        <v>1</v>
      </c>
      <c r="N48" s="28"/>
      <c r="O48" s="29" t="s">
        <v>108</v>
      </c>
      <c r="P48" s="11">
        <v>1</v>
      </c>
      <c r="Q48" s="11">
        <f t="shared" si="4"/>
        <v>5</v>
      </c>
      <c r="R48" s="27">
        <f>Q48/48</f>
        <v>0.10416666666666667</v>
      </c>
    </row>
    <row r="49" spans="1:18" x14ac:dyDescent="0.25">
      <c r="A49" s="2" t="s">
        <v>28</v>
      </c>
      <c r="B49" s="28"/>
      <c r="C49" s="29" t="s">
        <v>128</v>
      </c>
      <c r="D49" s="11">
        <v>1</v>
      </c>
      <c r="E49" s="28"/>
      <c r="F49" s="29"/>
      <c r="G49" s="11">
        <v>0</v>
      </c>
      <c r="H49" s="28"/>
      <c r="I49" s="29" t="s">
        <v>136</v>
      </c>
      <c r="J49" s="11">
        <v>1</v>
      </c>
      <c r="K49" s="28" t="s">
        <v>309</v>
      </c>
      <c r="L49" s="29"/>
      <c r="M49" s="11">
        <v>1</v>
      </c>
      <c r="N49" s="28"/>
      <c r="O49" s="29" t="s">
        <v>142</v>
      </c>
      <c r="P49" s="11">
        <v>1</v>
      </c>
      <c r="Q49" s="11">
        <f t="shared" si="4"/>
        <v>4</v>
      </c>
      <c r="R49" s="27">
        <f t="shared" si="3"/>
        <v>0.25</v>
      </c>
    </row>
    <row r="50" spans="1:18" x14ac:dyDescent="0.25">
      <c r="A50" s="2" t="s">
        <v>40</v>
      </c>
      <c r="B50" s="28"/>
      <c r="C50" s="29"/>
      <c r="D50" s="11">
        <v>0</v>
      </c>
      <c r="E50" s="28"/>
      <c r="F50" s="29"/>
      <c r="G50" s="11">
        <v>0</v>
      </c>
      <c r="H50" s="28" t="s">
        <v>306</v>
      </c>
      <c r="I50" s="29"/>
      <c r="J50" s="11">
        <v>1</v>
      </c>
      <c r="K50" s="28"/>
      <c r="L50" s="29"/>
      <c r="M50" s="11">
        <v>0</v>
      </c>
      <c r="N50" s="28"/>
      <c r="O50" s="29" t="s">
        <v>143</v>
      </c>
      <c r="P50" s="11">
        <v>1</v>
      </c>
      <c r="Q50" s="11">
        <f t="shared" si="4"/>
        <v>2</v>
      </c>
      <c r="R50" s="27">
        <f>Q50/32</f>
        <v>6.25E-2</v>
      </c>
    </row>
    <row r="51" spans="1:18" x14ac:dyDescent="0.25">
      <c r="A51" s="2" t="s">
        <v>41</v>
      </c>
      <c r="B51" s="28"/>
      <c r="C51" s="29"/>
      <c r="D51" s="11">
        <v>0</v>
      </c>
      <c r="E51" s="28"/>
      <c r="F51" s="29" t="s">
        <v>132</v>
      </c>
      <c r="G51" s="11">
        <v>1</v>
      </c>
      <c r="H51" s="28"/>
      <c r="I51" s="29"/>
      <c r="J51" s="11">
        <v>0</v>
      </c>
      <c r="K51" s="28"/>
      <c r="L51" s="29"/>
      <c r="M51" s="11">
        <v>0</v>
      </c>
      <c r="N51" s="28"/>
      <c r="O51" s="29" t="s">
        <v>86</v>
      </c>
      <c r="P51" s="11">
        <v>1</v>
      </c>
      <c r="Q51" s="11">
        <f t="shared" si="4"/>
        <v>2</v>
      </c>
      <c r="R51" s="27">
        <f t="shared" si="3"/>
        <v>0.125</v>
      </c>
    </row>
    <row r="52" spans="1:18" x14ac:dyDescent="0.25">
      <c r="A52" s="2" t="s">
        <v>42</v>
      </c>
      <c r="B52" s="28"/>
      <c r="C52" s="29"/>
      <c r="D52" s="11">
        <v>0</v>
      </c>
      <c r="E52" s="28"/>
      <c r="F52" s="29" t="s">
        <v>133</v>
      </c>
      <c r="G52" s="11">
        <v>1</v>
      </c>
      <c r="H52" s="28" t="s">
        <v>98</v>
      </c>
      <c r="I52" s="29"/>
      <c r="J52" s="11">
        <v>1</v>
      </c>
      <c r="K52" s="28"/>
      <c r="L52" s="29"/>
      <c r="M52" s="11">
        <v>0</v>
      </c>
      <c r="N52" s="28"/>
      <c r="O52" s="29" t="s">
        <v>144</v>
      </c>
      <c r="P52" s="11">
        <v>1</v>
      </c>
      <c r="Q52" s="11">
        <f t="shared" si="4"/>
        <v>3</v>
      </c>
      <c r="R52" s="27">
        <f t="shared" si="3"/>
        <v>0.1875</v>
      </c>
    </row>
    <row r="53" spans="1:18" x14ac:dyDescent="0.25">
      <c r="A53" s="2" t="s">
        <v>43</v>
      </c>
      <c r="B53" s="28"/>
      <c r="C53" s="29"/>
      <c r="D53" s="11">
        <v>0</v>
      </c>
      <c r="E53" s="28"/>
      <c r="F53" s="29"/>
      <c r="G53" s="11">
        <v>0</v>
      </c>
      <c r="H53" s="28"/>
      <c r="I53" s="29"/>
      <c r="J53" s="11">
        <v>0</v>
      </c>
      <c r="K53" s="28"/>
      <c r="L53" s="29"/>
      <c r="M53" s="11">
        <v>0</v>
      </c>
      <c r="N53" s="28"/>
      <c r="O53" s="29" t="s">
        <v>107</v>
      </c>
      <c r="P53" s="11">
        <v>1</v>
      </c>
      <c r="Q53" s="11">
        <f t="shared" si="4"/>
        <v>1</v>
      </c>
      <c r="R53" s="27">
        <f t="shared" si="3"/>
        <v>6.25E-2</v>
      </c>
    </row>
    <row r="54" spans="1:18" x14ac:dyDescent="0.25">
      <c r="A54" s="2" t="s">
        <v>31</v>
      </c>
      <c r="B54" s="28"/>
      <c r="C54" s="29"/>
      <c r="D54" s="11">
        <v>0</v>
      </c>
      <c r="E54" s="28"/>
      <c r="F54" s="29"/>
      <c r="G54" s="11">
        <v>0</v>
      </c>
      <c r="H54" s="28"/>
      <c r="I54" s="29"/>
      <c r="J54" s="11">
        <v>0</v>
      </c>
      <c r="K54" s="28"/>
      <c r="L54" s="29"/>
      <c r="M54" s="11">
        <v>0</v>
      </c>
      <c r="N54" s="28"/>
      <c r="O54" s="29" t="s">
        <v>145</v>
      </c>
      <c r="P54" s="11">
        <v>1</v>
      </c>
      <c r="Q54" s="11">
        <f t="shared" si="4"/>
        <v>1</v>
      </c>
      <c r="R54" s="27">
        <f t="shared" si="3"/>
        <v>6.25E-2</v>
      </c>
    </row>
    <row r="55" spans="1:18" x14ac:dyDescent="0.25">
      <c r="A55" s="2" t="s">
        <v>30</v>
      </c>
      <c r="B55" s="28"/>
      <c r="C55" s="29"/>
      <c r="D55" s="11">
        <v>0</v>
      </c>
      <c r="E55" s="28"/>
      <c r="F55" s="29"/>
      <c r="G55" s="11">
        <v>0</v>
      </c>
      <c r="H55" s="28"/>
      <c r="I55" s="29"/>
      <c r="J55" s="11">
        <v>0</v>
      </c>
      <c r="K55" s="28"/>
      <c r="L55" s="29"/>
      <c r="M55" s="11">
        <v>0</v>
      </c>
      <c r="N55" s="28"/>
      <c r="O55" s="29" t="s">
        <v>146</v>
      </c>
      <c r="P55" s="11">
        <v>1</v>
      </c>
      <c r="Q55" s="11">
        <f t="shared" si="4"/>
        <v>1</v>
      </c>
      <c r="R55" s="27">
        <f t="shared" si="3"/>
        <v>6.25E-2</v>
      </c>
    </row>
    <row r="56" spans="1:18" x14ac:dyDescent="0.25">
      <c r="A56" s="2" t="s">
        <v>32</v>
      </c>
      <c r="B56" s="28"/>
      <c r="C56" s="30"/>
      <c r="D56" s="11">
        <v>0</v>
      </c>
      <c r="E56" s="28"/>
      <c r="F56" s="30"/>
      <c r="G56" s="11">
        <v>0</v>
      </c>
      <c r="H56" s="28"/>
      <c r="I56" s="30"/>
      <c r="J56" s="11">
        <v>0</v>
      </c>
      <c r="K56" s="28"/>
      <c r="L56" s="30"/>
      <c r="M56" s="11">
        <v>0</v>
      </c>
      <c r="N56" s="28"/>
      <c r="O56" s="30" t="s">
        <v>147</v>
      </c>
      <c r="P56" s="11">
        <v>1</v>
      </c>
      <c r="Q56" s="11">
        <f t="shared" si="4"/>
        <v>1</v>
      </c>
      <c r="R56" s="27">
        <f>Q56/32</f>
        <v>3.125E-2</v>
      </c>
    </row>
    <row r="57" spans="1:18" ht="30" x14ac:dyDescent="0.25">
      <c r="A57" s="2" t="s">
        <v>33</v>
      </c>
      <c r="B57" s="28"/>
      <c r="C57" s="29"/>
      <c r="D57" s="11">
        <v>0</v>
      </c>
      <c r="E57" s="28"/>
      <c r="F57" s="29"/>
      <c r="G57" s="11">
        <v>0</v>
      </c>
      <c r="H57" s="28"/>
      <c r="I57" s="29"/>
      <c r="J57" s="11">
        <v>0</v>
      </c>
      <c r="K57" s="28"/>
      <c r="L57" s="29"/>
      <c r="M57" s="11">
        <v>0</v>
      </c>
      <c r="N57" s="28"/>
      <c r="O57" s="29"/>
      <c r="P57" s="11">
        <v>0</v>
      </c>
      <c r="Q57" s="11">
        <f t="shared" si="4"/>
        <v>0</v>
      </c>
      <c r="R57" s="27">
        <f>Q57/32</f>
        <v>0</v>
      </c>
    </row>
    <row r="58" spans="1:18" x14ac:dyDescent="0.25">
      <c r="A58" s="2" t="s">
        <v>34</v>
      </c>
      <c r="B58" s="28"/>
      <c r="C58" s="29"/>
      <c r="D58" s="11">
        <v>0</v>
      </c>
      <c r="E58" s="28"/>
      <c r="F58" s="29"/>
      <c r="G58" s="11">
        <v>0</v>
      </c>
      <c r="H58" s="28"/>
      <c r="I58" s="29"/>
      <c r="J58" s="11">
        <v>0</v>
      </c>
      <c r="K58" s="28"/>
      <c r="L58" s="29" t="s">
        <v>139</v>
      </c>
      <c r="M58" s="11">
        <v>1</v>
      </c>
      <c r="N58" s="28"/>
      <c r="O58" s="29"/>
      <c r="P58" s="11">
        <v>0</v>
      </c>
      <c r="Q58" s="11">
        <f t="shared" si="4"/>
        <v>1</v>
      </c>
      <c r="R58" s="27">
        <f t="shared" si="3"/>
        <v>6.25E-2</v>
      </c>
    </row>
    <row r="59" spans="1:18" ht="30" x14ac:dyDescent="0.25">
      <c r="A59" s="2" t="s">
        <v>45</v>
      </c>
      <c r="B59" s="28"/>
      <c r="C59" s="29"/>
      <c r="D59" s="11">
        <v>0</v>
      </c>
      <c r="E59" s="28"/>
      <c r="F59" s="29"/>
      <c r="G59" s="11">
        <v>0</v>
      </c>
      <c r="H59" s="28"/>
      <c r="I59" s="29"/>
      <c r="J59" s="11">
        <v>0</v>
      </c>
      <c r="K59" s="28"/>
      <c r="L59" s="29" t="s">
        <v>140</v>
      </c>
      <c r="M59" s="11">
        <v>1</v>
      </c>
      <c r="N59" s="28"/>
      <c r="O59" s="29"/>
      <c r="P59" s="11">
        <v>0</v>
      </c>
      <c r="Q59" s="11">
        <f t="shared" si="4"/>
        <v>1</v>
      </c>
      <c r="R59" s="27">
        <f t="shared" si="3"/>
        <v>6.25E-2</v>
      </c>
    </row>
    <row r="60" spans="1:18" ht="15" customHeight="1" x14ac:dyDescent="0.25">
      <c r="A60" s="9" t="s">
        <v>10</v>
      </c>
      <c r="B60" s="26"/>
      <c r="C60" s="26"/>
      <c r="D60" s="26">
        <f>SUM(D61:D75)</f>
        <v>3</v>
      </c>
      <c r="E60" s="26"/>
      <c r="F60" s="26"/>
      <c r="G60" s="26">
        <f>SUM(G61:G75)</f>
        <v>4</v>
      </c>
      <c r="H60" s="26"/>
      <c r="I60" s="26"/>
      <c r="J60" s="26">
        <f>SUM(J61:J75)</f>
        <v>6</v>
      </c>
      <c r="K60" s="26"/>
      <c r="L60" s="26"/>
      <c r="M60" s="26">
        <f>SUM(M61:M75)</f>
        <v>7</v>
      </c>
      <c r="N60" s="26"/>
      <c r="O60" s="26"/>
      <c r="P60" s="12">
        <f>SUM(P61:P75)</f>
        <v>12</v>
      </c>
      <c r="Q60" s="12">
        <f>SUM(Q61:Q75)</f>
        <v>32</v>
      </c>
      <c r="R60" s="10"/>
    </row>
    <row r="61" spans="1:18" ht="30" x14ac:dyDescent="0.25">
      <c r="A61" s="2" t="s">
        <v>23</v>
      </c>
      <c r="B61" s="28"/>
      <c r="C61" s="29"/>
      <c r="D61" s="11">
        <v>0</v>
      </c>
      <c r="E61" s="28"/>
      <c r="F61" s="33" t="s">
        <v>151</v>
      </c>
      <c r="G61" s="11">
        <v>2</v>
      </c>
      <c r="H61" s="28" t="s">
        <v>305</v>
      </c>
      <c r="I61" s="29"/>
      <c r="J61" s="11">
        <v>1</v>
      </c>
      <c r="K61" s="28"/>
      <c r="L61" s="29" t="s">
        <v>311</v>
      </c>
      <c r="M61" s="11">
        <v>1</v>
      </c>
      <c r="N61" s="28"/>
      <c r="O61" s="29" t="s">
        <v>158</v>
      </c>
      <c r="P61" s="11">
        <v>1</v>
      </c>
      <c r="Q61" s="11">
        <f>D61+G61+J61+M61+P61</f>
        <v>5</v>
      </c>
      <c r="R61" s="27">
        <f>Q61/96</f>
        <v>5.2083333333333336E-2</v>
      </c>
    </row>
    <row r="62" spans="1:18" x14ac:dyDescent="0.25">
      <c r="A62" s="2" t="s">
        <v>38</v>
      </c>
      <c r="B62" s="28"/>
      <c r="C62" s="29"/>
      <c r="D62" s="11">
        <v>0</v>
      </c>
      <c r="E62" s="28"/>
      <c r="F62" s="29"/>
      <c r="G62" s="11">
        <v>0</v>
      </c>
      <c r="H62" s="28"/>
      <c r="I62" s="29"/>
      <c r="J62" s="11">
        <v>0</v>
      </c>
      <c r="K62" s="28"/>
      <c r="L62" s="29"/>
      <c r="M62" s="11">
        <v>0</v>
      </c>
      <c r="N62" s="28"/>
      <c r="O62" s="29" t="s">
        <v>159</v>
      </c>
      <c r="P62" s="11">
        <v>1</v>
      </c>
      <c r="Q62" s="11">
        <f t="shared" ref="Q62:Q75" si="5">D62+G62+J62+M62+P62</f>
        <v>1</v>
      </c>
      <c r="R62" s="27">
        <f>Q62/48</f>
        <v>2.0833333333333332E-2</v>
      </c>
    </row>
    <row r="63" spans="1:18" ht="30" x14ac:dyDescent="0.25">
      <c r="A63" s="2" t="s">
        <v>25</v>
      </c>
      <c r="B63" s="28"/>
      <c r="C63" s="29"/>
      <c r="D63" s="11">
        <v>0</v>
      </c>
      <c r="E63" s="28"/>
      <c r="F63" s="29"/>
      <c r="G63" s="11">
        <v>0</v>
      </c>
      <c r="H63" s="28"/>
      <c r="I63" s="29"/>
      <c r="J63" s="11">
        <v>0</v>
      </c>
      <c r="K63" s="28"/>
      <c r="L63" s="29"/>
      <c r="M63" s="11">
        <v>0</v>
      </c>
      <c r="N63" s="28"/>
      <c r="O63" s="29"/>
      <c r="P63" s="11">
        <v>0</v>
      </c>
      <c r="Q63" s="11">
        <f t="shared" si="5"/>
        <v>0</v>
      </c>
      <c r="R63" s="27">
        <f t="shared" si="3"/>
        <v>0</v>
      </c>
    </row>
    <row r="64" spans="1:18" ht="45" x14ac:dyDescent="0.25">
      <c r="A64" s="2" t="s">
        <v>46</v>
      </c>
      <c r="B64" s="28"/>
      <c r="C64" s="29"/>
      <c r="D64" s="11">
        <v>0</v>
      </c>
      <c r="E64" s="28"/>
      <c r="F64" s="29"/>
      <c r="G64" s="11">
        <v>0</v>
      </c>
      <c r="H64" s="28"/>
      <c r="I64" s="29"/>
      <c r="J64" s="11">
        <v>0</v>
      </c>
      <c r="K64" s="28"/>
      <c r="L64" s="29"/>
      <c r="M64" s="11">
        <v>0</v>
      </c>
      <c r="N64" s="28"/>
      <c r="O64" s="29"/>
      <c r="P64" s="11">
        <v>0</v>
      </c>
      <c r="Q64" s="11">
        <f t="shared" si="5"/>
        <v>0</v>
      </c>
      <c r="R64" s="27">
        <f t="shared" si="3"/>
        <v>0</v>
      </c>
    </row>
    <row r="65" spans="1:18" ht="45" x14ac:dyDescent="0.25">
      <c r="A65" s="2" t="s">
        <v>36</v>
      </c>
      <c r="B65" s="28"/>
      <c r="C65" s="29" t="s">
        <v>148</v>
      </c>
      <c r="D65" s="11">
        <v>1</v>
      </c>
      <c r="E65" s="28"/>
      <c r="F65" s="29" t="s">
        <v>152</v>
      </c>
      <c r="G65" s="11">
        <v>1</v>
      </c>
      <c r="H65" s="28"/>
      <c r="I65" s="29" t="s">
        <v>154</v>
      </c>
      <c r="J65" s="11">
        <v>1</v>
      </c>
      <c r="K65" s="28"/>
      <c r="L65" s="29" t="s">
        <v>103</v>
      </c>
      <c r="M65" s="11">
        <v>1</v>
      </c>
      <c r="N65" s="28"/>
      <c r="O65" s="29" t="s">
        <v>160</v>
      </c>
      <c r="P65" s="11">
        <v>1</v>
      </c>
      <c r="Q65" s="11">
        <f t="shared" si="5"/>
        <v>5</v>
      </c>
      <c r="R65" s="27">
        <f>Q65/48</f>
        <v>0.10416666666666667</v>
      </c>
    </row>
    <row r="66" spans="1:18" ht="30" x14ac:dyDescent="0.25">
      <c r="A66" s="2" t="s">
        <v>28</v>
      </c>
      <c r="B66" s="28"/>
      <c r="C66" s="29" t="s">
        <v>149</v>
      </c>
      <c r="D66" s="11">
        <v>1</v>
      </c>
      <c r="E66" s="28"/>
      <c r="F66" s="29" t="s">
        <v>153</v>
      </c>
      <c r="G66" s="11">
        <v>1</v>
      </c>
      <c r="H66" s="28"/>
      <c r="I66" s="33" t="s">
        <v>155</v>
      </c>
      <c r="J66" s="11">
        <v>2</v>
      </c>
      <c r="K66" s="28" t="s">
        <v>291</v>
      </c>
      <c r="L66" s="29"/>
      <c r="M66" s="11">
        <v>1</v>
      </c>
      <c r="N66" s="28"/>
      <c r="O66" s="33" t="s">
        <v>161</v>
      </c>
      <c r="P66" s="11">
        <v>2</v>
      </c>
      <c r="Q66" s="11">
        <f t="shared" si="5"/>
        <v>7</v>
      </c>
      <c r="R66" s="27">
        <f>Q66/80</f>
        <v>8.7499999999999994E-2</v>
      </c>
    </row>
    <row r="67" spans="1:18" ht="60" x14ac:dyDescent="0.25">
      <c r="A67" s="2" t="s">
        <v>47</v>
      </c>
      <c r="B67" s="28"/>
      <c r="C67" s="29"/>
      <c r="D67" s="11">
        <v>0</v>
      </c>
      <c r="E67" s="28"/>
      <c r="F67" s="29"/>
      <c r="G67" s="11">
        <v>0</v>
      </c>
      <c r="H67" s="28"/>
      <c r="I67" s="29"/>
      <c r="J67" s="11">
        <v>0</v>
      </c>
      <c r="K67" s="28" t="s">
        <v>309</v>
      </c>
      <c r="L67" s="29"/>
      <c r="M67" s="11">
        <v>1</v>
      </c>
      <c r="N67" s="28"/>
      <c r="O67" s="29" t="s">
        <v>162</v>
      </c>
      <c r="P67" s="11">
        <v>1</v>
      </c>
      <c r="Q67" s="11">
        <f t="shared" si="5"/>
        <v>2</v>
      </c>
      <c r="R67" s="27">
        <f>Q67/32</f>
        <v>6.25E-2</v>
      </c>
    </row>
    <row r="68" spans="1:18" ht="30" x14ac:dyDescent="0.25">
      <c r="A68" s="2" t="s">
        <v>48</v>
      </c>
      <c r="B68" s="28"/>
      <c r="C68" s="30"/>
      <c r="D68" s="11">
        <v>0</v>
      </c>
      <c r="E68" s="28"/>
      <c r="F68" s="30"/>
      <c r="G68" s="11">
        <v>0</v>
      </c>
      <c r="H68" s="28"/>
      <c r="I68" s="30"/>
      <c r="J68" s="11">
        <v>0</v>
      </c>
      <c r="K68" s="28"/>
      <c r="L68" s="30"/>
      <c r="M68" s="11">
        <v>0</v>
      </c>
      <c r="N68" s="28"/>
      <c r="O68" s="30" t="s">
        <v>163</v>
      </c>
      <c r="P68" s="11">
        <v>1</v>
      </c>
      <c r="Q68" s="11">
        <f t="shared" si="5"/>
        <v>1</v>
      </c>
      <c r="R68" s="27">
        <f t="shared" si="3"/>
        <v>6.25E-2</v>
      </c>
    </row>
    <row r="69" spans="1:18" x14ac:dyDescent="0.25">
      <c r="A69" s="2" t="s">
        <v>41</v>
      </c>
      <c r="B69" s="28"/>
      <c r="C69" s="29"/>
      <c r="D69" s="11">
        <v>0</v>
      </c>
      <c r="E69" s="28"/>
      <c r="F69" s="29"/>
      <c r="G69" s="11">
        <v>0</v>
      </c>
      <c r="H69" s="28"/>
      <c r="I69" s="29" t="s">
        <v>134</v>
      </c>
      <c r="J69" s="11">
        <v>1</v>
      </c>
      <c r="K69" s="28"/>
      <c r="L69" s="29"/>
      <c r="M69" s="11">
        <v>0</v>
      </c>
      <c r="N69" s="28"/>
      <c r="O69" s="29" t="s">
        <v>164</v>
      </c>
      <c r="P69" s="11">
        <v>1</v>
      </c>
      <c r="Q69" s="11">
        <f t="shared" si="5"/>
        <v>2</v>
      </c>
      <c r="R69" s="27">
        <f t="shared" si="3"/>
        <v>0.125</v>
      </c>
    </row>
    <row r="70" spans="1:18" x14ac:dyDescent="0.25">
      <c r="A70" s="2" t="s">
        <v>42</v>
      </c>
      <c r="B70" s="28"/>
      <c r="C70" s="29"/>
      <c r="D70" s="11">
        <v>0</v>
      </c>
      <c r="E70" s="28"/>
      <c r="F70" s="29"/>
      <c r="G70" s="11">
        <v>0</v>
      </c>
      <c r="H70" s="28"/>
      <c r="I70" s="29" t="s">
        <v>156</v>
      </c>
      <c r="J70" s="11">
        <v>1</v>
      </c>
      <c r="K70" s="28" t="s">
        <v>213</v>
      </c>
      <c r="L70" s="29"/>
      <c r="M70" s="11">
        <v>1</v>
      </c>
      <c r="N70" s="28"/>
      <c r="O70" s="29" t="s">
        <v>165</v>
      </c>
      <c r="P70" s="11">
        <v>1</v>
      </c>
      <c r="Q70" s="11">
        <f t="shared" si="5"/>
        <v>3</v>
      </c>
      <c r="R70" s="27">
        <f t="shared" si="3"/>
        <v>0.1875</v>
      </c>
    </row>
    <row r="71" spans="1:18" x14ac:dyDescent="0.25">
      <c r="A71" s="2" t="s">
        <v>31</v>
      </c>
      <c r="B71" s="28"/>
      <c r="C71" s="29"/>
      <c r="D71" s="11">
        <v>0</v>
      </c>
      <c r="E71" s="28"/>
      <c r="F71" s="29"/>
      <c r="G71" s="11">
        <v>0</v>
      </c>
      <c r="H71" s="28"/>
      <c r="I71" s="29"/>
      <c r="J71" s="11">
        <v>0</v>
      </c>
      <c r="K71" s="28"/>
      <c r="L71" s="29"/>
      <c r="M71" s="11">
        <v>0</v>
      </c>
      <c r="N71" s="28"/>
      <c r="O71" s="29" t="s">
        <v>166</v>
      </c>
      <c r="P71" s="11">
        <v>1</v>
      </c>
      <c r="Q71" s="11">
        <f t="shared" si="5"/>
        <v>1</v>
      </c>
      <c r="R71" s="27">
        <f t="shared" si="3"/>
        <v>6.25E-2</v>
      </c>
    </row>
    <row r="72" spans="1:18" x14ac:dyDescent="0.25">
      <c r="A72" s="2" t="s">
        <v>30</v>
      </c>
      <c r="B72" s="28"/>
      <c r="C72" s="29"/>
      <c r="D72" s="11">
        <v>0</v>
      </c>
      <c r="E72" s="28"/>
      <c r="F72" s="29"/>
      <c r="G72" s="11">
        <v>0</v>
      </c>
      <c r="H72" s="28"/>
      <c r="I72" s="29"/>
      <c r="J72" s="11">
        <v>0</v>
      </c>
      <c r="K72" s="28"/>
      <c r="L72" s="29"/>
      <c r="M72" s="11">
        <v>0</v>
      </c>
      <c r="N72" s="28"/>
      <c r="O72" s="29" t="s">
        <v>167</v>
      </c>
      <c r="P72" s="11">
        <v>1</v>
      </c>
      <c r="Q72" s="11">
        <f t="shared" si="5"/>
        <v>1</v>
      </c>
      <c r="R72" s="27">
        <f t="shared" si="3"/>
        <v>6.25E-2</v>
      </c>
    </row>
    <row r="73" spans="1:18" x14ac:dyDescent="0.25">
      <c r="A73" s="2" t="s">
        <v>32</v>
      </c>
      <c r="B73" s="28"/>
      <c r="C73" s="29" t="s">
        <v>150</v>
      </c>
      <c r="D73" s="11">
        <v>1</v>
      </c>
      <c r="E73" s="28"/>
      <c r="F73" s="29"/>
      <c r="G73" s="11">
        <v>0</v>
      </c>
      <c r="H73" s="28"/>
      <c r="I73" s="29"/>
      <c r="J73" s="11">
        <v>0</v>
      </c>
      <c r="K73" s="28"/>
      <c r="L73" s="29"/>
      <c r="M73" s="11">
        <v>0</v>
      </c>
      <c r="N73" s="28"/>
      <c r="O73" s="29" t="s">
        <v>168</v>
      </c>
      <c r="P73" s="11">
        <v>1</v>
      </c>
      <c r="Q73" s="11">
        <f t="shared" si="5"/>
        <v>2</v>
      </c>
      <c r="R73" s="27">
        <f>Q73/32</f>
        <v>6.25E-2</v>
      </c>
    </row>
    <row r="74" spans="1:18" ht="30" x14ac:dyDescent="0.25">
      <c r="A74" s="2" t="s">
        <v>33</v>
      </c>
      <c r="B74" s="28"/>
      <c r="C74" s="29"/>
      <c r="D74" s="11">
        <v>0</v>
      </c>
      <c r="E74" s="28"/>
      <c r="F74" s="29"/>
      <c r="G74" s="11">
        <v>0</v>
      </c>
      <c r="H74" s="28"/>
      <c r="I74" s="29"/>
      <c r="J74" s="11">
        <v>0</v>
      </c>
      <c r="K74" s="28"/>
      <c r="L74" s="29" t="s">
        <v>137</v>
      </c>
      <c r="M74" s="11">
        <v>1</v>
      </c>
      <c r="N74" s="28"/>
      <c r="O74" s="29"/>
      <c r="P74" s="11">
        <v>0</v>
      </c>
      <c r="Q74" s="11">
        <f t="shared" si="5"/>
        <v>1</v>
      </c>
      <c r="R74" s="27">
        <f>Q74/48</f>
        <v>2.0833333333333332E-2</v>
      </c>
    </row>
    <row r="75" spans="1:18" x14ac:dyDescent="0.25">
      <c r="A75" s="2" t="s">
        <v>34</v>
      </c>
      <c r="B75" s="28"/>
      <c r="C75" s="29"/>
      <c r="D75" s="11">
        <v>0</v>
      </c>
      <c r="E75" s="28"/>
      <c r="F75" s="29"/>
      <c r="G75" s="11">
        <v>0</v>
      </c>
      <c r="H75" s="28"/>
      <c r="I75" s="29"/>
      <c r="J75" s="11">
        <v>0</v>
      </c>
      <c r="K75" s="28"/>
      <c r="L75" s="29" t="s">
        <v>157</v>
      </c>
      <c r="M75" s="11">
        <v>1</v>
      </c>
      <c r="N75" s="28"/>
      <c r="O75" s="29"/>
      <c r="P75" s="11">
        <v>0</v>
      </c>
      <c r="Q75" s="11">
        <f t="shared" si="5"/>
        <v>1</v>
      </c>
      <c r="R75" s="27">
        <f t="shared" si="3"/>
        <v>6.25E-2</v>
      </c>
    </row>
    <row r="76" spans="1:18" x14ac:dyDescent="0.25">
      <c r="A76" s="9" t="s">
        <v>11</v>
      </c>
      <c r="B76" s="26"/>
      <c r="C76" s="26"/>
      <c r="D76" s="26">
        <f>SUM(D77:D94)</f>
        <v>4</v>
      </c>
      <c r="E76" s="26"/>
      <c r="F76" s="26"/>
      <c r="G76" s="26">
        <f>SUM(G77:G94)</f>
        <v>6</v>
      </c>
      <c r="H76" s="26"/>
      <c r="I76" s="26"/>
      <c r="J76" s="26">
        <f>SUM(J77:J94)</f>
        <v>5</v>
      </c>
      <c r="K76" s="26"/>
      <c r="L76" s="26"/>
      <c r="M76" s="26">
        <f>SUM(M77:M94)</f>
        <v>9</v>
      </c>
      <c r="N76" s="26"/>
      <c r="O76" s="26"/>
      <c r="P76" s="12">
        <f>SUM(P77:P94)</f>
        <v>13</v>
      </c>
      <c r="Q76" s="12">
        <f>SUM(Q77:Q94)</f>
        <v>37</v>
      </c>
      <c r="R76" s="12"/>
    </row>
    <row r="77" spans="1:18" ht="30" x14ac:dyDescent="0.25">
      <c r="A77" s="2" t="s">
        <v>23</v>
      </c>
      <c r="B77" s="28"/>
      <c r="C77" s="29" t="s">
        <v>169</v>
      </c>
      <c r="D77" s="11">
        <v>1</v>
      </c>
      <c r="E77" s="28"/>
      <c r="F77" s="29" t="s">
        <v>172</v>
      </c>
      <c r="G77" s="11">
        <v>1</v>
      </c>
      <c r="H77" s="28"/>
      <c r="I77" s="29"/>
      <c r="J77" s="11">
        <v>0</v>
      </c>
      <c r="K77" s="28" t="s">
        <v>213</v>
      </c>
      <c r="L77" s="29"/>
      <c r="M77" s="11">
        <v>1</v>
      </c>
      <c r="N77" s="28"/>
      <c r="O77" s="33" t="s">
        <v>187</v>
      </c>
      <c r="P77" s="11">
        <v>2</v>
      </c>
      <c r="Q77" s="11">
        <f>D77+G77+J77+M77+P77</f>
        <v>5</v>
      </c>
      <c r="R77" s="27">
        <f>Q77/64</f>
        <v>7.8125E-2</v>
      </c>
    </row>
    <row r="78" spans="1:18" x14ac:dyDescent="0.25">
      <c r="A78" s="2" t="s">
        <v>38</v>
      </c>
      <c r="B78" s="28"/>
      <c r="C78" s="29"/>
      <c r="D78" s="11">
        <v>0</v>
      </c>
      <c r="E78" s="28"/>
      <c r="F78" s="29" t="s">
        <v>173</v>
      </c>
      <c r="G78" s="11">
        <v>1</v>
      </c>
      <c r="H78" s="28"/>
      <c r="I78" s="29" t="s">
        <v>114</v>
      </c>
      <c r="J78" s="11">
        <v>1</v>
      </c>
      <c r="K78" s="28"/>
      <c r="L78" s="29" t="s">
        <v>312</v>
      </c>
      <c r="M78" s="11">
        <v>1</v>
      </c>
      <c r="N78" s="28"/>
      <c r="O78" s="29" t="s">
        <v>164</v>
      </c>
      <c r="P78" s="11">
        <v>1</v>
      </c>
      <c r="Q78" s="11">
        <f t="shared" ref="Q78:Q94" si="6">D78+G78+J78+M78+P78</f>
        <v>4</v>
      </c>
      <c r="R78" s="27">
        <f>Q78/32</f>
        <v>0.125</v>
      </c>
    </row>
    <row r="79" spans="1:18" ht="30" x14ac:dyDescent="0.25">
      <c r="A79" s="2" t="s">
        <v>25</v>
      </c>
      <c r="B79" s="28"/>
      <c r="C79" s="29"/>
      <c r="D79" s="11">
        <v>0</v>
      </c>
      <c r="E79" s="28"/>
      <c r="F79" s="29"/>
      <c r="G79" s="11">
        <v>0</v>
      </c>
      <c r="H79" s="28"/>
      <c r="I79" s="29"/>
      <c r="J79" s="11">
        <v>0</v>
      </c>
      <c r="K79" s="28"/>
      <c r="L79" s="29"/>
      <c r="M79" s="11">
        <v>0</v>
      </c>
      <c r="N79" s="28"/>
      <c r="O79" s="29"/>
      <c r="P79" s="11">
        <v>0</v>
      </c>
      <c r="Q79" s="11">
        <f t="shared" si="6"/>
        <v>0</v>
      </c>
      <c r="R79" s="27">
        <f t="shared" si="3"/>
        <v>0</v>
      </c>
    </row>
    <row r="80" spans="1:18" ht="45" x14ac:dyDescent="0.25">
      <c r="A80" s="2" t="s">
        <v>46</v>
      </c>
      <c r="B80" s="28"/>
      <c r="C80" s="30"/>
      <c r="D80" s="11">
        <v>0</v>
      </c>
      <c r="E80" s="28"/>
      <c r="F80" s="30"/>
      <c r="G80" s="11">
        <v>0</v>
      </c>
      <c r="H80" s="28"/>
      <c r="I80" s="30"/>
      <c r="J80" s="11">
        <v>0</v>
      </c>
      <c r="K80" s="28"/>
      <c r="L80" s="30"/>
      <c r="M80" s="11">
        <v>0</v>
      </c>
      <c r="N80" s="28"/>
      <c r="O80" s="30"/>
      <c r="P80" s="11">
        <v>0</v>
      </c>
      <c r="Q80" s="11">
        <f t="shared" si="6"/>
        <v>0</v>
      </c>
      <c r="R80" s="27">
        <f t="shared" si="3"/>
        <v>0</v>
      </c>
    </row>
    <row r="81" spans="1:18" ht="45" x14ac:dyDescent="0.25">
      <c r="A81" s="2" t="s">
        <v>36</v>
      </c>
      <c r="B81" s="28"/>
      <c r="C81" s="29" t="s">
        <v>170</v>
      </c>
      <c r="D81" s="11">
        <v>1</v>
      </c>
      <c r="E81" s="28"/>
      <c r="F81" s="29" t="s">
        <v>174</v>
      </c>
      <c r="G81" s="11">
        <v>1</v>
      </c>
      <c r="H81" s="28"/>
      <c r="I81" s="29" t="s">
        <v>178</v>
      </c>
      <c r="J81" s="11">
        <v>1</v>
      </c>
      <c r="K81" s="34" t="s">
        <v>310</v>
      </c>
      <c r="L81" s="29"/>
      <c r="M81" s="11">
        <v>1</v>
      </c>
      <c r="N81" s="28"/>
      <c r="O81" s="29" t="s">
        <v>124</v>
      </c>
      <c r="P81" s="11">
        <v>1</v>
      </c>
      <c r="Q81" s="11">
        <f t="shared" si="6"/>
        <v>5</v>
      </c>
      <c r="R81" s="27">
        <f>Q81/48</f>
        <v>0.10416666666666667</v>
      </c>
    </row>
    <row r="82" spans="1:18" ht="30" x14ac:dyDescent="0.25">
      <c r="A82" s="2" t="s">
        <v>28</v>
      </c>
      <c r="B82" s="28"/>
      <c r="C82" s="29" t="s">
        <v>175</v>
      </c>
      <c r="D82" s="11">
        <v>1</v>
      </c>
      <c r="E82" s="28"/>
      <c r="F82" s="33" t="s">
        <v>176</v>
      </c>
      <c r="G82" s="11">
        <v>2</v>
      </c>
      <c r="H82" s="29" t="s">
        <v>95</v>
      </c>
      <c r="I82" s="29"/>
      <c r="J82" s="11">
        <v>1</v>
      </c>
      <c r="K82" s="28"/>
      <c r="L82" s="29"/>
      <c r="M82" s="11">
        <v>0</v>
      </c>
      <c r="N82" s="28"/>
      <c r="O82" s="29" t="s">
        <v>188</v>
      </c>
      <c r="P82" s="11">
        <v>1</v>
      </c>
      <c r="Q82" s="11">
        <f t="shared" si="6"/>
        <v>5</v>
      </c>
      <c r="R82" s="27">
        <f>Q82/80</f>
        <v>6.25E-2</v>
      </c>
    </row>
    <row r="83" spans="1:18" x14ac:dyDescent="0.25">
      <c r="A83" s="2" t="s">
        <v>51</v>
      </c>
      <c r="B83" s="28"/>
      <c r="C83" s="29"/>
      <c r="D83" s="11">
        <v>0</v>
      </c>
      <c r="E83" s="28"/>
      <c r="F83" s="29"/>
      <c r="G83" s="11">
        <v>0</v>
      </c>
      <c r="H83" s="28"/>
      <c r="I83" s="29"/>
      <c r="J83" s="11">
        <v>0</v>
      </c>
      <c r="K83" s="28"/>
      <c r="L83" s="29"/>
      <c r="M83" s="11">
        <v>0</v>
      </c>
      <c r="N83" s="28"/>
      <c r="O83" s="29" t="s">
        <v>189</v>
      </c>
      <c r="P83" s="11">
        <v>1</v>
      </c>
      <c r="Q83" s="11">
        <f t="shared" si="6"/>
        <v>1</v>
      </c>
      <c r="R83" s="27">
        <f t="shared" si="3"/>
        <v>6.25E-2</v>
      </c>
    </row>
    <row r="84" spans="1:18" ht="60" x14ac:dyDescent="0.25">
      <c r="A84" s="2" t="s">
        <v>47</v>
      </c>
      <c r="B84" s="28"/>
      <c r="C84" s="29"/>
      <c r="D84" s="11">
        <v>0</v>
      </c>
      <c r="E84" s="28"/>
      <c r="F84" s="29"/>
      <c r="G84" s="11">
        <v>0</v>
      </c>
      <c r="H84" s="28"/>
      <c r="I84" s="29"/>
      <c r="J84" s="11">
        <v>0</v>
      </c>
      <c r="K84" s="28"/>
      <c r="L84" s="29"/>
      <c r="M84" s="11">
        <v>0</v>
      </c>
      <c r="N84" s="28"/>
      <c r="O84" s="29" t="s">
        <v>190</v>
      </c>
      <c r="P84" s="11">
        <v>1</v>
      </c>
      <c r="Q84" s="11">
        <f t="shared" si="6"/>
        <v>1</v>
      </c>
      <c r="R84" s="27">
        <f>Q84/32</f>
        <v>3.125E-2</v>
      </c>
    </row>
    <row r="85" spans="1:18" ht="30" x14ac:dyDescent="0.25">
      <c r="A85" s="2" t="s">
        <v>48</v>
      </c>
      <c r="B85" s="28"/>
      <c r="C85" s="29"/>
      <c r="D85" s="11">
        <v>0</v>
      </c>
      <c r="E85" s="28"/>
      <c r="F85" s="29"/>
      <c r="G85" s="11">
        <v>0</v>
      </c>
      <c r="H85" s="28"/>
      <c r="I85" s="29"/>
      <c r="J85" s="11">
        <v>0</v>
      </c>
      <c r="K85" s="28" t="s">
        <v>81</v>
      </c>
      <c r="L85" s="29"/>
      <c r="M85" s="11">
        <v>1</v>
      </c>
      <c r="N85" s="28"/>
      <c r="O85" s="29" t="s">
        <v>191</v>
      </c>
      <c r="P85" s="11">
        <v>1</v>
      </c>
      <c r="Q85" s="11">
        <f t="shared" si="6"/>
        <v>2</v>
      </c>
      <c r="R85" s="27">
        <f t="shared" si="3"/>
        <v>0.125</v>
      </c>
    </row>
    <row r="86" spans="1:18" x14ac:dyDescent="0.25">
      <c r="A86" s="2" t="s">
        <v>41</v>
      </c>
      <c r="B86" s="28"/>
      <c r="C86" s="29"/>
      <c r="D86" s="11">
        <v>0</v>
      </c>
      <c r="E86" s="28"/>
      <c r="F86" s="29" t="s">
        <v>177</v>
      </c>
      <c r="G86" s="11">
        <v>1</v>
      </c>
      <c r="H86" s="28"/>
      <c r="I86" s="29"/>
      <c r="J86" s="11">
        <v>0</v>
      </c>
      <c r="K86" s="28" t="s">
        <v>137</v>
      </c>
      <c r="L86" s="29"/>
      <c r="M86" s="11">
        <v>1</v>
      </c>
      <c r="N86" s="28"/>
      <c r="O86" s="29"/>
      <c r="P86" s="11">
        <v>0</v>
      </c>
      <c r="Q86" s="11">
        <f t="shared" si="6"/>
        <v>2</v>
      </c>
      <c r="R86" s="27">
        <f>Q86/32</f>
        <v>6.25E-2</v>
      </c>
    </row>
    <row r="87" spans="1:18" x14ac:dyDescent="0.25">
      <c r="A87" s="2" t="s">
        <v>49</v>
      </c>
      <c r="B87" s="28"/>
      <c r="C87" s="29"/>
      <c r="D87" s="25">
        <v>0</v>
      </c>
      <c r="E87" s="28"/>
      <c r="F87" s="29"/>
      <c r="G87" s="11">
        <v>0</v>
      </c>
      <c r="H87" s="28"/>
      <c r="I87" s="29" t="s">
        <v>180</v>
      </c>
      <c r="J87" s="11">
        <v>1</v>
      </c>
      <c r="K87" s="28"/>
      <c r="L87" s="29"/>
      <c r="M87" s="11">
        <v>0</v>
      </c>
      <c r="N87" s="28"/>
      <c r="O87" s="29" t="s">
        <v>192</v>
      </c>
      <c r="P87" s="11">
        <v>1</v>
      </c>
      <c r="Q87" s="11">
        <f t="shared" si="6"/>
        <v>2</v>
      </c>
      <c r="R87" s="27">
        <f>Q87/32</f>
        <v>6.25E-2</v>
      </c>
    </row>
    <row r="88" spans="1:18" x14ac:dyDescent="0.25">
      <c r="A88" s="2" t="s">
        <v>42</v>
      </c>
      <c r="B88" s="28"/>
      <c r="C88" s="29"/>
      <c r="D88" s="11">
        <v>0</v>
      </c>
      <c r="E88" s="28"/>
      <c r="F88" s="29"/>
      <c r="G88" s="11">
        <v>0</v>
      </c>
      <c r="H88" s="28"/>
      <c r="I88" s="29" t="s">
        <v>181</v>
      </c>
      <c r="J88" s="11">
        <v>1</v>
      </c>
      <c r="K88" s="28"/>
      <c r="L88" s="29" t="s">
        <v>183</v>
      </c>
      <c r="M88" s="11">
        <v>1</v>
      </c>
      <c r="N88" s="28"/>
      <c r="O88" s="29"/>
      <c r="P88" s="11">
        <v>0</v>
      </c>
      <c r="Q88" s="11">
        <f t="shared" si="6"/>
        <v>2</v>
      </c>
      <c r="R88" s="27">
        <f>Q88/32</f>
        <v>6.25E-2</v>
      </c>
    </row>
    <row r="89" spans="1:18" x14ac:dyDescent="0.25">
      <c r="A89" s="2" t="s">
        <v>31</v>
      </c>
      <c r="B89" s="28"/>
      <c r="C89" s="29"/>
      <c r="D89" s="11">
        <v>0</v>
      </c>
      <c r="E89" s="28"/>
      <c r="F89" s="29"/>
      <c r="G89" s="11">
        <v>0</v>
      </c>
      <c r="H89" s="28"/>
      <c r="I89" s="29"/>
      <c r="J89" s="11">
        <v>0</v>
      </c>
      <c r="K89" s="28"/>
      <c r="L89" s="29"/>
      <c r="M89" s="11">
        <v>0</v>
      </c>
      <c r="N89" s="28"/>
      <c r="O89" s="29" t="s">
        <v>193</v>
      </c>
      <c r="P89" s="11">
        <v>1</v>
      </c>
      <c r="Q89" s="11">
        <f t="shared" si="6"/>
        <v>1</v>
      </c>
      <c r="R89" s="27">
        <f t="shared" si="3"/>
        <v>6.25E-2</v>
      </c>
    </row>
    <row r="90" spans="1:18" x14ac:dyDescent="0.25">
      <c r="A90" s="2" t="s">
        <v>30</v>
      </c>
      <c r="B90" s="28"/>
      <c r="C90" s="29"/>
      <c r="D90" s="11">
        <v>0</v>
      </c>
      <c r="E90" s="28"/>
      <c r="F90" s="29"/>
      <c r="G90" s="11">
        <v>0</v>
      </c>
      <c r="H90" s="28"/>
      <c r="I90" s="29"/>
      <c r="J90" s="11">
        <v>0</v>
      </c>
      <c r="K90" s="28"/>
      <c r="L90" s="29"/>
      <c r="M90" s="11">
        <v>0</v>
      </c>
      <c r="N90" s="28"/>
      <c r="O90" s="29" t="s">
        <v>194</v>
      </c>
      <c r="P90" s="11">
        <v>1</v>
      </c>
      <c r="Q90" s="11">
        <f t="shared" si="6"/>
        <v>1</v>
      </c>
      <c r="R90" s="27">
        <f t="shared" si="3"/>
        <v>6.25E-2</v>
      </c>
    </row>
    <row r="91" spans="1:18" x14ac:dyDescent="0.25">
      <c r="A91" s="2" t="s">
        <v>32</v>
      </c>
      <c r="B91" s="28"/>
      <c r="C91" s="29" t="s">
        <v>171</v>
      </c>
      <c r="D91" s="11">
        <v>1</v>
      </c>
      <c r="E91" s="28"/>
      <c r="F91" s="29"/>
      <c r="G91" s="11">
        <v>0</v>
      </c>
      <c r="H91" s="28"/>
      <c r="I91" s="29"/>
      <c r="J91" s="11">
        <v>0</v>
      </c>
      <c r="K91" s="28"/>
      <c r="L91" s="29"/>
      <c r="M91" s="11">
        <v>0</v>
      </c>
      <c r="N91" s="28"/>
      <c r="O91" s="29" t="s">
        <v>195</v>
      </c>
      <c r="P91" s="11">
        <v>1</v>
      </c>
      <c r="Q91" s="11">
        <f t="shared" si="6"/>
        <v>2</v>
      </c>
      <c r="R91" s="27">
        <f>Q91/32</f>
        <v>6.25E-2</v>
      </c>
    </row>
    <row r="92" spans="1:18" ht="30" x14ac:dyDescent="0.25">
      <c r="A92" s="2" t="s">
        <v>33</v>
      </c>
      <c r="B92" s="28"/>
      <c r="C92" s="30"/>
      <c r="D92" s="11">
        <v>0</v>
      </c>
      <c r="E92" s="28"/>
      <c r="F92" s="30"/>
      <c r="G92" s="11">
        <v>0</v>
      </c>
      <c r="H92" s="28"/>
      <c r="I92" s="30"/>
      <c r="J92" s="11">
        <v>0</v>
      </c>
      <c r="K92" s="28"/>
      <c r="L92" s="30" t="s">
        <v>184</v>
      </c>
      <c r="M92" s="11">
        <v>1</v>
      </c>
      <c r="N92" s="28"/>
      <c r="O92" s="30" t="s">
        <v>196</v>
      </c>
      <c r="P92" s="11">
        <v>1</v>
      </c>
      <c r="Q92" s="11">
        <f t="shared" si="6"/>
        <v>2</v>
      </c>
      <c r="R92" s="27">
        <f>Q92/32</f>
        <v>6.25E-2</v>
      </c>
    </row>
    <row r="93" spans="1:18" x14ac:dyDescent="0.25">
      <c r="A93" s="2" t="s">
        <v>44</v>
      </c>
      <c r="B93" s="28"/>
      <c r="C93" s="29"/>
      <c r="D93" s="11">
        <v>0</v>
      </c>
      <c r="E93" s="28"/>
      <c r="F93" s="29"/>
      <c r="G93" s="11">
        <v>0</v>
      </c>
      <c r="H93" s="28"/>
      <c r="I93" s="29"/>
      <c r="J93" s="11">
        <v>0</v>
      </c>
      <c r="K93" s="28"/>
      <c r="L93" s="29" t="s">
        <v>185</v>
      </c>
      <c r="M93" s="11">
        <v>1</v>
      </c>
      <c r="N93" s="28"/>
      <c r="O93" s="29"/>
      <c r="P93" s="11">
        <v>0</v>
      </c>
      <c r="Q93" s="11">
        <f t="shared" si="6"/>
        <v>1</v>
      </c>
      <c r="R93" s="27">
        <f t="shared" si="3"/>
        <v>6.25E-2</v>
      </c>
    </row>
    <row r="94" spans="1:18" x14ac:dyDescent="0.25">
      <c r="A94" s="2" t="s">
        <v>34</v>
      </c>
      <c r="B94" s="28"/>
      <c r="C94" s="29"/>
      <c r="D94" s="11">
        <v>0</v>
      </c>
      <c r="E94" s="28"/>
      <c r="F94" s="29"/>
      <c r="G94" s="11">
        <v>0</v>
      </c>
      <c r="H94" s="28"/>
      <c r="I94" s="29"/>
      <c r="J94" s="11">
        <v>0</v>
      </c>
      <c r="K94" s="28"/>
      <c r="L94" s="29" t="s">
        <v>186</v>
      </c>
      <c r="M94" s="11">
        <v>1</v>
      </c>
      <c r="N94" s="28"/>
      <c r="O94" s="29"/>
      <c r="P94" s="11">
        <v>0</v>
      </c>
      <c r="Q94" s="11">
        <f t="shared" si="6"/>
        <v>1</v>
      </c>
      <c r="R94" s="27">
        <f>Q94/16</f>
        <v>6.25E-2</v>
      </c>
    </row>
    <row r="95" spans="1:18" x14ac:dyDescent="0.25">
      <c r="A95" s="9" t="s">
        <v>12</v>
      </c>
      <c r="B95" s="26"/>
      <c r="C95" s="26"/>
      <c r="D95" s="26">
        <f>SUM(D96:D114)</f>
        <v>7</v>
      </c>
      <c r="E95" s="26"/>
      <c r="F95" s="26"/>
      <c r="G95" s="26">
        <f>SUM(G96:G114)</f>
        <v>6</v>
      </c>
      <c r="H95" s="26"/>
      <c r="I95" s="26"/>
      <c r="J95" s="26">
        <f>SUM(J96:J114)</f>
        <v>8</v>
      </c>
      <c r="K95" s="26"/>
      <c r="L95" s="26"/>
      <c r="M95" s="26">
        <f>SUM(M96:M114)</f>
        <v>8</v>
      </c>
      <c r="N95" s="26"/>
      <c r="O95" s="26"/>
      <c r="P95" s="9">
        <f>SUM(P96:P114)</f>
        <v>14</v>
      </c>
      <c r="Q95" s="9">
        <f>SUM(Q96:Q114)</f>
        <v>43</v>
      </c>
      <c r="R95" s="9"/>
    </row>
    <row r="96" spans="1:18" ht="30" x14ac:dyDescent="0.25">
      <c r="A96" s="2" t="s">
        <v>23</v>
      </c>
      <c r="B96" s="28"/>
      <c r="C96" s="29" t="s">
        <v>197</v>
      </c>
      <c r="D96" s="11">
        <v>1</v>
      </c>
      <c r="E96" s="28"/>
      <c r="F96" s="33" t="s">
        <v>202</v>
      </c>
      <c r="G96" s="11">
        <v>2</v>
      </c>
      <c r="H96" s="28" t="s">
        <v>95</v>
      </c>
      <c r="I96" s="33" t="s">
        <v>304</v>
      </c>
      <c r="J96" s="11">
        <v>2</v>
      </c>
      <c r="K96" s="28"/>
      <c r="L96" s="29" t="s">
        <v>313</v>
      </c>
      <c r="M96" s="11">
        <v>1</v>
      </c>
      <c r="N96" s="28"/>
      <c r="O96" s="33" t="s">
        <v>218</v>
      </c>
      <c r="P96" s="11">
        <v>2</v>
      </c>
      <c r="Q96" s="11">
        <f>D96+G96+J96+M96+P96</f>
        <v>8</v>
      </c>
      <c r="R96" s="27">
        <f>Q96/48</f>
        <v>0.16666666666666666</v>
      </c>
    </row>
    <row r="97" spans="1:18" x14ac:dyDescent="0.25">
      <c r="A97" s="2" t="s">
        <v>38</v>
      </c>
      <c r="B97" s="28"/>
      <c r="C97" s="29" t="s">
        <v>198</v>
      </c>
      <c r="D97" s="11">
        <v>1</v>
      </c>
      <c r="E97" s="28"/>
      <c r="F97" s="29" t="s">
        <v>203</v>
      </c>
      <c r="G97" s="11">
        <v>1</v>
      </c>
      <c r="H97" s="28"/>
      <c r="I97" s="29"/>
      <c r="J97" s="11">
        <v>0</v>
      </c>
      <c r="K97" s="28"/>
      <c r="L97" s="29" t="s">
        <v>214</v>
      </c>
      <c r="M97" s="11">
        <v>1</v>
      </c>
      <c r="N97" s="28"/>
      <c r="O97" s="29"/>
      <c r="P97" s="11">
        <v>0</v>
      </c>
      <c r="Q97" s="11">
        <f t="shared" ref="Q97:Q114" si="7">D97+G97+J97+M97+P97</f>
        <v>3</v>
      </c>
      <c r="R97" s="27">
        <f>Q97/32</f>
        <v>9.375E-2</v>
      </c>
    </row>
    <row r="98" spans="1:18" ht="30" x14ac:dyDescent="0.25">
      <c r="A98" s="2" t="s">
        <v>25</v>
      </c>
      <c r="B98" s="28"/>
      <c r="C98" s="29"/>
      <c r="D98" s="11">
        <v>0</v>
      </c>
      <c r="E98" s="28"/>
      <c r="F98" s="29"/>
      <c r="G98" s="11">
        <v>0</v>
      </c>
      <c r="H98" s="28"/>
      <c r="I98" s="29"/>
      <c r="J98" s="11">
        <v>0</v>
      </c>
      <c r="K98" s="28"/>
      <c r="L98" s="29"/>
      <c r="M98" s="11">
        <v>0</v>
      </c>
      <c r="N98" s="28"/>
      <c r="O98" s="29"/>
      <c r="P98" s="11">
        <v>0</v>
      </c>
      <c r="Q98" s="11">
        <f t="shared" si="7"/>
        <v>0</v>
      </c>
      <c r="R98" s="27">
        <f t="shared" ref="R98:R161" si="8">Q98/16</f>
        <v>0</v>
      </c>
    </row>
    <row r="99" spans="1:18" ht="45" x14ac:dyDescent="0.25">
      <c r="A99" s="2" t="s">
        <v>46</v>
      </c>
      <c r="B99" s="28"/>
      <c r="C99" s="29"/>
      <c r="D99" s="11">
        <v>0</v>
      </c>
      <c r="E99" s="28"/>
      <c r="F99" s="29"/>
      <c r="G99" s="11">
        <v>0</v>
      </c>
      <c r="H99" s="28"/>
      <c r="I99" s="29"/>
      <c r="J99" s="11">
        <v>0</v>
      </c>
      <c r="K99" s="28"/>
      <c r="L99" s="29"/>
      <c r="M99" s="11">
        <v>0</v>
      </c>
      <c r="N99" s="28"/>
      <c r="O99" s="29"/>
      <c r="P99" s="11">
        <v>0</v>
      </c>
      <c r="Q99" s="11">
        <f t="shared" si="7"/>
        <v>0</v>
      </c>
      <c r="R99" s="27">
        <f t="shared" si="8"/>
        <v>0</v>
      </c>
    </row>
    <row r="100" spans="1:18" ht="45" x14ac:dyDescent="0.25">
      <c r="A100" s="2" t="s">
        <v>36</v>
      </c>
      <c r="B100" s="28"/>
      <c r="C100" s="29" t="s">
        <v>199</v>
      </c>
      <c r="D100" s="11">
        <v>1</v>
      </c>
      <c r="E100" s="28"/>
      <c r="F100" s="29" t="s">
        <v>204</v>
      </c>
      <c r="G100" s="11">
        <v>1</v>
      </c>
      <c r="H100" s="28"/>
      <c r="I100" s="29" t="s">
        <v>207</v>
      </c>
      <c r="J100" s="11">
        <v>1</v>
      </c>
      <c r="K100" s="28"/>
      <c r="L100" s="29" t="s">
        <v>215</v>
      </c>
      <c r="M100" s="11">
        <v>1</v>
      </c>
      <c r="N100" s="28"/>
      <c r="O100" s="29" t="s">
        <v>219</v>
      </c>
      <c r="P100" s="11">
        <v>1</v>
      </c>
      <c r="Q100" s="11">
        <f t="shared" si="7"/>
        <v>5</v>
      </c>
      <c r="R100" s="27">
        <f>Q100/48</f>
        <v>0.10416666666666667</v>
      </c>
    </row>
    <row r="101" spans="1:18" ht="30" x14ac:dyDescent="0.25">
      <c r="A101" s="2" t="s">
        <v>28</v>
      </c>
      <c r="B101" s="28"/>
      <c r="C101" s="33" t="s">
        <v>208</v>
      </c>
      <c r="D101" s="11">
        <v>2</v>
      </c>
      <c r="E101" s="28"/>
      <c r="F101" s="29"/>
      <c r="G101" s="11">
        <v>0</v>
      </c>
      <c r="H101" s="28"/>
      <c r="I101" s="33" t="s">
        <v>209</v>
      </c>
      <c r="J101" s="11">
        <v>2</v>
      </c>
      <c r="K101" s="29" t="s">
        <v>216</v>
      </c>
      <c r="L101" s="29"/>
      <c r="M101" s="11">
        <v>1</v>
      </c>
      <c r="N101" s="28"/>
      <c r="O101" s="29" t="s">
        <v>220</v>
      </c>
      <c r="P101" s="11">
        <v>1</v>
      </c>
      <c r="Q101" s="11">
        <f t="shared" si="7"/>
        <v>6</v>
      </c>
      <c r="R101" s="27">
        <f>Q101/80</f>
        <v>7.4999999999999997E-2</v>
      </c>
    </row>
    <row r="102" spans="1:18" x14ac:dyDescent="0.25">
      <c r="A102" s="2" t="s">
        <v>51</v>
      </c>
      <c r="B102" s="28"/>
      <c r="C102" s="29"/>
      <c r="D102" s="11">
        <v>0</v>
      </c>
      <c r="E102" s="28"/>
      <c r="F102" s="29" t="s">
        <v>205</v>
      </c>
      <c r="G102" s="11">
        <v>1</v>
      </c>
      <c r="H102" s="28"/>
      <c r="I102" s="29"/>
      <c r="J102" s="11">
        <v>0</v>
      </c>
      <c r="K102" s="28"/>
      <c r="L102" s="29"/>
      <c r="M102" s="11">
        <v>0</v>
      </c>
      <c r="N102" s="28"/>
      <c r="O102" s="29" t="s">
        <v>221</v>
      </c>
      <c r="P102" s="11">
        <v>1</v>
      </c>
      <c r="Q102" s="11">
        <f t="shared" si="7"/>
        <v>2</v>
      </c>
      <c r="R102" s="27">
        <f t="shared" si="8"/>
        <v>0.125</v>
      </c>
    </row>
    <row r="103" spans="1:18" ht="60" x14ac:dyDescent="0.25">
      <c r="A103" s="2" t="s">
        <v>47</v>
      </c>
      <c r="B103" s="28"/>
      <c r="C103" s="29"/>
      <c r="D103" s="11">
        <v>0</v>
      </c>
      <c r="E103" s="28"/>
      <c r="F103" s="29"/>
      <c r="G103" s="11">
        <v>0</v>
      </c>
      <c r="H103" s="28"/>
      <c r="I103" s="29"/>
      <c r="J103" s="11">
        <v>0</v>
      </c>
      <c r="K103" s="28"/>
      <c r="L103" s="29"/>
      <c r="M103" s="11">
        <v>0</v>
      </c>
      <c r="N103" s="28"/>
      <c r="O103" s="29" t="s">
        <v>222</v>
      </c>
      <c r="P103" s="11">
        <v>1</v>
      </c>
      <c r="Q103" s="11">
        <f t="shared" si="7"/>
        <v>1</v>
      </c>
      <c r="R103" s="27">
        <f>Q103/32</f>
        <v>3.125E-2</v>
      </c>
    </row>
    <row r="104" spans="1:18" ht="30" x14ac:dyDescent="0.25">
      <c r="A104" s="2" t="s">
        <v>48</v>
      </c>
      <c r="B104" s="28"/>
      <c r="C104" s="30"/>
      <c r="D104" s="11">
        <v>0</v>
      </c>
      <c r="E104" s="28"/>
      <c r="F104" s="30"/>
      <c r="G104" s="11">
        <v>0</v>
      </c>
      <c r="H104" s="28"/>
      <c r="I104" s="30"/>
      <c r="J104" s="11">
        <v>0</v>
      </c>
      <c r="K104" s="28"/>
      <c r="L104" s="30"/>
      <c r="M104" s="11">
        <v>0</v>
      </c>
      <c r="N104" s="28"/>
      <c r="O104" s="30" t="s">
        <v>223</v>
      </c>
      <c r="P104" s="11">
        <v>1</v>
      </c>
      <c r="Q104" s="11">
        <f t="shared" si="7"/>
        <v>1</v>
      </c>
      <c r="R104" s="27">
        <f t="shared" si="8"/>
        <v>6.25E-2</v>
      </c>
    </row>
    <row r="105" spans="1:18" x14ac:dyDescent="0.25">
      <c r="A105" s="2" t="s">
        <v>41</v>
      </c>
      <c r="B105" s="28"/>
      <c r="C105" s="29"/>
      <c r="D105" s="11">
        <v>0</v>
      </c>
      <c r="E105" s="28"/>
      <c r="F105" s="29" t="s">
        <v>206</v>
      </c>
      <c r="G105" s="11">
        <v>1</v>
      </c>
      <c r="H105" s="28"/>
      <c r="I105" s="29"/>
      <c r="J105" s="11">
        <v>0</v>
      </c>
      <c r="K105" s="28" t="s">
        <v>291</v>
      </c>
      <c r="L105" s="29"/>
      <c r="M105" s="11">
        <v>1</v>
      </c>
      <c r="N105" s="28"/>
      <c r="O105" s="29"/>
      <c r="P105" s="11">
        <v>0</v>
      </c>
      <c r="Q105" s="11">
        <f t="shared" si="7"/>
        <v>2</v>
      </c>
      <c r="R105" s="27">
        <f>Q105/32</f>
        <v>6.25E-2</v>
      </c>
    </row>
    <row r="106" spans="1:18" x14ac:dyDescent="0.25">
      <c r="A106" s="2" t="s">
        <v>49</v>
      </c>
      <c r="B106" s="28"/>
      <c r="C106" s="29"/>
      <c r="D106" s="11">
        <v>0</v>
      </c>
      <c r="E106" s="28"/>
      <c r="F106" s="29"/>
      <c r="G106" s="11">
        <v>0</v>
      </c>
      <c r="H106" s="28"/>
      <c r="I106" s="29" t="s">
        <v>210</v>
      </c>
      <c r="J106" s="11">
        <v>1</v>
      </c>
      <c r="K106" s="28" t="s">
        <v>213</v>
      </c>
      <c r="L106" s="29"/>
      <c r="M106" s="11">
        <v>1</v>
      </c>
      <c r="N106" s="28"/>
      <c r="O106" s="29" t="s">
        <v>163</v>
      </c>
      <c r="P106" s="11">
        <v>1</v>
      </c>
      <c r="Q106" s="11">
        <f t="shared" si="7"/>
        <v>3</v>
      </c>
      <c r="R106" s="27">
        <f>Q106/32</f>
        <v>9.375E-2</v>
      </c>
    </row>
    <row r="107" spans="1:18" x14ac:dyDescent="0.25">
      <c r="A107" s="2" t="s">
        <v>52</v>
      </c>
      <c r="B107" s="28"/>
      <c r="C107" s="29" t="s">
        <v>200</v>
      </c>
      <c r="D107" s="11">
        <v>1</v>
      </c>
      <c r="E107" s="28"/>
      <c r="F107" s="29"/>
      <c r="G107" s="11">
        <v>0</v>
      </c>
      <c r="H107" s="28"/>
      <c r="I107" s="29" t="s">
        <v>211</v>
      </c>
      <c r="J107" s="11">
        <v>1</v>
      </c>
      <c r="K107" s="28"/>
      <c r="L107" s="29"/>
      <c r="M107" s="11">
        <v>0</v>
      </c>
      <c r="N107" s="28"/>
      <c r="O107" s="29" t="s">
        <v>224</v>
      </c>
      <c r="P107" s="11">
        <v>1</v>
      </c>
      <c r="Q107" s="11">
        <f t="shared" si="7"/>
        <v>3</v>
      </c>
      <c r="R107" s="27">
        <f>Q107/32</f>
        <v>9.375E-2</v>
      </c>
    </row>
    <row r="108" spans="1:18" x14ac:dyDescent="0.25">
      <c r="A108" s="2" t="s">
        <v>42</v>
      </c>
      <c r="B108" s="28"/>
      <c r="C108" s="29"/>
      <c r="D108" s="11">
        <v>0</v>
      </c>
      <c r="E108" s="28"/>
      <c r="F108" s="29"/>
      <c r="G108" s="11">
        <v>0</v>
      </c>
      <c r="H108" s="28"/>
      <c r="I108" s="29" t="s">
        <v>212</v>
      </c>
      <c r="J108" s="11">
        <v>1</v>
      </c>
      <c r="K108" s="28"/>
      <c r="L108" s="29"/>
      <c r="M108" s="11">
        <v>0</v>
      </c>
      <c r="N108" s="28"/>
      <c r="O108" s="29" t="s">
        <v>225</v>
      </c>
      <c r="P108" s="11">
        <v>1</v>
      </c>
      <c r="Q108" s="11">
        <f t="shared" si="7"/>
        <v>2</v>
      </c>
      <c r="R108" s="27">
        <f>Q108/32</f>
        <v>6.25E-2</v>
      </c>
    </row>
    <row r="109" spans="1:18" x14ac:dyDescent="0.25">
      <c r="A109" s="2" t="s">
        <v>31</v>
      </c>
      <c r="B109" s="28"/>
      <c r="C109" s="29"/>
      <c r="D109" s="11">
        <v>0</v>
      </c>
      <c r="E109" s="28"/>
      <c r="F109" s="29"/>
      <c r="G109" s="11">
        <v>0</v>
      </c>
      <c r="H109" s="28"/>
      <c r="I109" s="29"/>
      <c r="J109" s="11">
        <v>0</v>
      </c>
      <c r="K109" s="28"/>
      <c r="L109" s="29"/>
      <c r="M109" s="11">
        <v>0</v>
      </c>
      <c r="N109" s="28"/>
      <c r="O109" s="29" t="s">
        <v>226</v>
      </c>
      <c r="P109" s="11">
        <v>1</v>
      </c>
      <c r="Q109" s="11">
        <f t="shared" si="7"/>
        <v>1</v>
      </c>
      <c r="R109" s="27">
        <f t="shared" si="8"/>
        <v>6.25E-2</v>
      </c>
    </row>
    <row r="110" spans="1:18" x14ac:dyDescent="0.25">
      <c r="A110" s="2" t="s">
        <v>30</v>
      </c>
      <c r="B110" s="28"/>
      <c r="C110" s="29"/>
      <c r="D110" s="11">
        <v>0</v>
      </c>
      <c r="E110" s="28"/>
      <c r="F110" s="29"/>
      <c r="G110" s="11">
        <v>0</v>
      </c>
      <c r="H110" s="28"/>
      <c r="I110" s="29"/>
      <c r="J110" s="11">
        <v>0</v>
      </c>
      <c r="K110" s="28"/>
      <c r="L110" s="29"/>
      <c r="M110" s="11">
        <v>0</v>
      </c>
      <c r="N110" s="28"/>
      <c r="O110" s="29" t="s">
        <v>227</v>
      </c>
      <c r="P110" s="11">
        <v>1</v>
      </c>
      <c r="Q110" s="11">
        <f t="shared" si="7"/>
        <v>1</v>
      </c>
      <c r="R110" s="27">
        <f t="shared" si="8"/>
        <v>6.25E-2</v>
      </c>
    </row>
    <row r="111" spans="1:18" x14ac:dyDescent="0.25">
      <c r="A111" s="2" t="s">
        <v>32</v>
      </c>
      <c r="B111" s="28"/>
      <c r="C111" s="29" t="s">
        <v>201</v>
      </c>
      <c r="D111" s="11">
        <v>1</v>
      </c>
      <c r="E111" s="28"/>
      <c r="F111" s="29"/>
      <c r="G111" s="11">
        <v>0</v>
      </c>
      <c r="H111" s="28"/>
      <c r="I111" s="29"/>
      <c r="J111" s="11">
        <v>0</v>
      </c>
      <c r="K111" s="28"/>
      <c r="L111" s="29"/>
      <c r="M111" s="11">
        <v>0</v>
      </c>
      <c r="N111" s="28"/>
      <c r="O111" s="29"/>
      <c r="P111" s="11">
        <v>0</v>
      </c>
      <c r="Q111" s="11">
        <f t="shared" si="7"/>
        <v>1</v>
      </c>
      <c r="R111" s="27">
        <f t="shared" si="8"/>
        <v>6.25E-2</v>
      </c>
    </row>
    <row r="112" spans="1:18" ht="30" x14ac:dyDescent="0.25">
      <c r="A112" s="2" t="s">
        <v>33</v>
      </c>
      <c r="B112" s="28"/>
      <c r="C112" s="29"/>
      <c r="D112" s="11">
        <v>0</v>
      </c>
      <c r="E112" s="28"/>
      <c r="F112" s="29"/>
      <c r="G112" s="11">
        <v>0</v>
      </c>
      <c r="H112" s="28"/>
      <c r="I112" s="29"/>
      <c r="J112" s="11">
        <v>0</v>
      </c>
      <c r="K112" s="28"/>
      <c r="L112" s="29" t="s">
        <v>217</v>
      </c>
      <c r="M112" s="11">
        <v>1</v>
      </c>
      <c r="N112" s="28"/>
      <c r="O112" s="29" t="s">
        <v>159</v>
      </c>
      <c r="P112" s="11">
        <v>1</v>
      </c>
      <c r="Q112" s="11">
        <f t="shared" si="7"/>
        <v>2</v>
      </c>
      <c r="R112" s="27">
        <f>Q112/48</f>
        <v>4.1666666666666664E-2</v>
      </c>
    </row>
    <row r="113" spans="1:18" x14ac:dyDescent="0.25">
      <c r="A113" s="2" t="s">
        <v>44</v>
      </c>
      <c r="B113" s="28"/>
      <c r="C113" s="29"/>
      <c r="D113" s="11">
        <v>0</v>
      </c>
      <c r="E113" s="28"/>
      <c r="F113" s="29"/>
      <c r="G113" s="11">
        <v>0</v>
      </c>
      <c r="H113" s="28"/>
      <c r="I113" s="29"/>
      <c r="J113" s="11">
        <v>0</v>
      </c>
      <c r="K113" s="28"/>
      <c r="L113" s="29"/>
      <c r="M113" s="11">
        <v>0</v>
      </c>
      <c r="N113" s="28"/>
      <c r="O113" s="29" t="s">
        <v>124</v>
      </c>
      <c r="P113" s="11">
        <v>1</v>
      </c>
      <c r="Q113" s="11">
        <f t="shared" si="7"/>
        <v>1</v>
      </c>
      <c r="R113" s="27">
        <f t="shared" si="8"/>
        <v>6.25E-2</v>
      </c>
    </row>
    <row r="114" spans="1:18" x14ac:dyDescent="0.25">
      <c r="A114" s="2" t="s">
        <v>34</v>
      </c>
      <c r="B114" s="28"/>
      <c r="C114" s="29"/>
      <c r="D114" s="11">
        <v>0</v>
      </c>
      <c r="E114" s="28"/>
      <c r="F114" s="29"/>
      <c r="G114" s="11">
        <v>0</v>
      </c>
      <c r="H114" s="28"/>
      <c r="I114" s="29"/>
      <c r="J114" s="11">
        <v>0</v>
      </c>
      <c r="K114" s="28"/>
      <c r="L114" s="29" t="s">
        <v>183</v>
      </c>
      <c r="M114" s="11">
        <v>1</v>
      </c>
      <c r="N114" s="28"/>
      <c r="O114" s="29"/>
      <c r="P114" s="11">
        <v>0</v>
      </c>
      <c r="Q114" s="11">
        <f t="shared" si="7"/>
        <v>1</v>
      </c>
      <c r="R114" s="27">
        <f t="shared" si="8"/>
        <v>6.25E-2</v>
      </c>
    </row>
    <row r="115" spans="1:18" ht="15" customHeight="1" x14ac:dyDescent="0.25">
      <c r="A115" s="9" t="s">
        <v>13</v>
      </c>
      <c r="B115" s="26"/>
      <c r="C115" s="26"/>
      <c r="D115" s="26">
        <f>SUM(D116:D132)</f>
        <v>4</v>
      </c>
      <c r="E115" s="26"/>
      <c r="F115" s="26"/>
      <c r="G115" s="26">
        <f>SUM(G116:G132)</f>
        <v>4</v>
      </c>
      <c r="H115" s="26"/>
      <c r="I115" s="26"/>
      <c r="J115" s="26">
        <f>SUM(J116:J132)</f>
        <v>9</v>
      </c>
      <c r="K115" s="26"/>
      <c r="L115" s="26"/>
      <c r="M115" s="26">
        <f>SUM(M116:M132)</f>
        <v>9</v>
      </c>
      <c r="N115" s="26"/>
      <c r="O115" s="26"/>
      <c r="P115" s="26">
        <f>SUM(P116:P132)</f>
        <v>6</v>
      </c>
      <c r="Q115" s="26">
        <f>SUM(Q116:Q132)</f>
        <v>32</v>
      </c>
      <c r="R115" s="26"/>
    </row>
    <row r="116" spans="1:18" x14ac:dyDescent="0.25">
      <c r="A116" s="2" t="s">
        <v>23</v>
      </c>
      <c r="B116" s="28"/>
      <c r="C116" s="30"/>
      <c r="D116" s="11">
        <v>0</v>
      </c>
      <c r="E116" s="28" t="s">
        <v>232</v>
      </c>
      <c r="F116" s="30" t="s">
        <v>72</v>
      </c>
      <c r="G116" s="11">
        <v>2</v>
      </c>
      <c r="H116" s="28"/>
      <c r="I116" s="30" t="s">
        <v>235</v>
      </c>
      <c r="J116" s="11">
        <v>1</v>
      </c>
      <c r="K116" s="28"/>
      <c r="L116" s="30" t="s">
        <v>244</v>
      </c>
      <c r="M116" s="11">
        <v>1</v>
      </c>
      <c r="N116" s="28"/>
      <c r="O116" s="30"/>
      <c r="P116" s="11">
        <v>0</v>
      </c>
      <c r="Q116" s="11">
        <f>D116+G116+J116+M116+P116</f>
        <v>4</v>
      </c>
      <c r="R116" s="27">
        <f>Q116/48</f>
        <v>8.3333333333333329E-2</v>
      </c>
    </row>
    <row r="117" spans="1:18" x14ac:dyDescent="0.25">
      <c r="A117" s="2" t="s">
        <v>38</v>
      </c>
      <c r="B117" s="28"/>
      <c r="C117" s="29"/>
      <c r="D117" s="11">
        <v>0</v>
      </c>
      <c r="E117" s="28"/>
      <c r="F117" s="29" t="s">
        <v>233</v>
      </c>
      <c r="G117" s="11">
        <v>1</v>
      </c>
      <c r="H117" s="28"/>
      <c r="I117" s="29" t="s">
        <v>236</v>
      </c>
      <c r="J117" s="11">
        <v>1</v>
      </c>
      <c r="K117" s="28"/>
      <c r="L117" s="29"/>
      <c r="M117" s="11">
        <v>0</v>
      </c>
      <c r="N117" s="28"/>
      <c r="O117" s="29" t="s">
        <v>163</v>
      </c>
      <c r="P117" s="11">
        <v>1</v>
      </c>
      <c r="Q117" s="11">
        <f t="shared" ref="Q117:Q132" si="9">D117+G117+J117+M117+P117</f>
        <v>3</v>
      </c>
      <c r="R117" s="27">
        <f>Q117/48</f>
        <v>6.25E-2</v>
      </c>
    </row>
    <row r="118" spans="1:18" ht="30" x14ac:dyDescent="0.25">
      <c r="A118" s="2" t="s">
        <v>25</v>
      </c>
      <c r="B118" s="28"/>
      <c r="C118" s="29"/>
      <c r="D118" s="11">
        <v>0</v>
      </c>
      <c r="E118" s="28"/>
      <c r="F118" s="29"/>
      <c r="G118" s="11">
        <v>0</v>
      </c>
      <c r="H118" s="28"/>
      <c r="I118" s="29"/>
      <c r="J118" s="11">
        <v>0</v>
      </c>
      <c r="K118" s="28"/>
      <c r="L118" s="29"/>
      <c r="M118" s="11">
        <v>0</v>
      </c>
      <c r="N118" s="28"/>
      <c r="O118" s="29"/>
      <c r="P118" s="11">
        <v>0</v>
      </c>
      <c r="Q118" s="11">
        <f t="shared" si="9"/>
        <v>0</v>
      </c>
      <c r="R118" s="27">
        <f t="shared" si="8"/>
        <v>0</v>
      </c>
    </row>
    <row r="119" spans="1:18" ht="45" x14ac:dyDescent="0.25">
      <c r="A119" s="2" t="s">
        <v>46</v>
      </c>
      <c r="B119" s="28"/>
      <c r="C119" s="29"/>
      <c r="D119" s="11">
        <v>0</v>
      </c>
      <c r="E119" s="28"/>
      <c r="F119" s="29"/>
      <c r="G119" s="11">
        <v>0</v>
      </c>
      <c r="H119" s="28"/>
      <c r="I119" s="29"/>
      <c r="J119" s="11">
        <v>0</v>
      </c>
      <c r="K119" s="28"/>
      <c r="L119" s="29"/>
      <c r="M119" s="11">
        <v>0</v>
      </c>
      <c r="N119" s="28"/>
      <c r="O119" s="29"/>
      <c r="P119" s="11">
        <v>0</v>
      </c>
      <c r="Q119" s="11">
        <f t="shared" si="9"/>
        <v>0</v>
      </c>
      <c r="R119" s="27">
        <f t="shared" si="8"/>
        <v>0</v>
      </c>
    </row>
    <row r="120" spans="1:18" ht="45" x14ac:dyDescent="0.25">
      <c r="A120" s="2" t="s">
        <v>36</v>
      </c>
      <c r="B120" s="28"/>
      <c r="C120" s="29" t="s">
        <v>228</v>
      </c>
      <c r="D120" s="11">
        <v>1</v>
      </c>
      <c r="E120" s="28"/>
      <c r="F120" s="29" t="s">
        <v>234</v>
      </c>
      <c r="G120" s="11">
        <v>1</v>
      </c>
      <c r="H120" s="28"/>
      <c r="I120" s="29" t="s">
        <v>237</v>
      </c>
      <c r="J120" s="11">
        <v>1</v>
      </c>
      <c r="K120" s="28"/>
      <c r="L120" s="29" t="s">
        <v>245</v>
      </c>
      <c r="M120" s="11">
        <v>1</v>
      </c>
      <c r="N120" s="28"/>
      <c r="O120" s="29" t="s">
        <v>159</v>
      </c>
      <c r="P120" s="11">
        <v>1</v>
      </c>
      <c r="Q120" s="11">
        <f t="shared" si="9"/>
        <v>5</v>
      </c>
      <c r="R120" s="27">
        <f>Q120/48</f>
        <v>0.10416666666666667</v>
      </c>
    </row>
    <row r="121" spans="1:18" x14ac:dyDescent="0.25">
      <c r="A121" s="2" t="s">
        <v>28</v>
      </c>
      <c r="B121" s="28"/>
      <c r="C121" s="29" t="s">
        <v>229</v>
      </c>
      <c r="D121" s="11">
        <v>1</v>
      </c>
      <c r="E121" s="28"/>
      <c r="F121" s="29"/>
      <c r="G121" s="11">
        <v>0</v>
      </c>
      <c r="H121" s="28"/>
      <c r="I121" s="29" t="s">
        <v>238</v>
      </c>
      <c r="J121" s="11">
        <v>1</v>
      </c>
      <c r="K121" s="28"/>
      <c r="L121" s="29"/>
      <c r="M121" s="11">
        <v>0</v>
      </c>
      <c r="N121" s="28"/>
      <c r="O121" s="29" t="s">
        <v>160</v>
      </c>
      <c r="P121" s="11">
        <v>1</v>
      </c>
      <c r="Q121" s="11">
        <f t="shared" si="9"/>
        <v>3</v>
      </c>
      <c r="R121" s="27">
        <f>Q121/80</f>
        <v>3.7499999999999999E-2</v>
      </c>
    </row>
    <row r="122" spans="1:18" x14ac:dyDescent="0.25">
      <c r="A122" s="2" t="s">
        <v>51</v>
      </c>
      <c r="B122" s="28"/>
      <c r="C122" s="29"/>
      <c r="D122" s="11">
        <v>0</v>
      </c>
      <c r="E122" s="28"/>
      <c r="F122" s="29"/>
      <c r="G122" s="11">
        <v>0</v>
      </c>
      <c r="H122" s="28"/>
      <c r="I122" s="29" t="s">
        <v>239</v>
      </c>
      <c r="J122" s="11">
        <v>1</v>
      </c>
      <c r="K122" s="28"/>
      <c r="L122" s="29" t="s">
        <v>246</v>
      </c>
      <c r="M122" s="11">
        <v>1</v>
      </c>
      <c r="N122" s="28"/>
      <c r="O122" s="29"/>
      <c r="P122" s="11">
        <v>0</v>
      </c>
      <c r="Q122" s="11">
        <f t="shared" si="9"/>
        <v>2</v>
      </c>
      <c r="R122" s="27">
        <f t="shared" si="8"/>
        <v>0.125</v>
      </c>
    </row>
    <row r="123" spans="1:18" ht="60" x14ac:dyDescent="0.25">
      <c r="A123" s="2" t="s">
        <v>47</v>
      </c>
      <c r="B123" s="28"/>
      <c r="C123" s="29"/>
      <c r="D123" s="11">
        <v>0</v>
      </c>
      <c r="E123" s="28"/>
      <c r="F123" s="29"/>
      <c r="G123" s="11">
        <v>0</v>
      </c>
      <c r="H123" s="28"/>
      <c r="I123" s="29"/>
      <c r="J123" s="11">
        <v>0</v>
      </c>
      <c r="K123" s="28"/>
      <c r="L123" s="29" t="s">
        <v>247</v>
      </c>
      <c r="M123" s="11">
        <v>1</v>
      </c>
      <c r="N123" s="28"/>
      <c r="O123" s="29"/>
      <c r="P123" s="11">
        <v>0</v>
      </c>
      <c r="Q123" s="11">
        <f t="shared" si="9"/>
        <v>1</v>
      </c>
      <c r="R123" s="27">
        <f>Q123/32</f>
        <v>3.125E-2</v>
      </c>
    </row>
    <row r="124" spans="1:18" ht="30" x14ac:dyDescent="0.25">
      <c r="A124" s="2" t="s">
        <v>48</v>
      </c>
      <c r="B124" s="28"/>
      <c r="C124" s="29"/>
      <c r="D124" s="11">
        <v>0</v>
      </c>
      <c r="E124" s="28"/>
      <c r="F124" s="29"/>
      <c r="G124" s="11">
        <v>0</v>
      </c>
      <c r="H124" s="28"/>
      <c r="I124" s="29"/>
      <c r="J124" s="11">
        <v>0</v>
      </c>
      <c r="K124" s="28"/>
      <c r="L124" s="29" t="s">
        <v>248</v>
      </c>
      <c r="M124" s="11">
        <v>1</v>
      </c>
      <c r="N124" s="28"/>
      <c r="O124" s="29"/>
      <c r="P124" s="11">
        <v>0</v>
      </c>
      <c r="Q124" s="11">
        <f t="shared" si="9"/>
        <v>1</v>
      </c>
      <c r="R124" s="27">
        <f t="shared" si="8"/>
        <v>6.25E-2</v>
      </c>
    </row>
    <row r="125" spans="1:18" x14ac:dyDescent="0.25">
      <c r="A125" s="2" t="s">
        <v>41</v>
      </c>
      <c r="B125" s="28"/>
      <c r="C125" s="29"/>
      <c r="D125" s="11">
        <v>0</v>
      </c>
      <c r="E125" s="28"/>
      <c r="F125" s="29"/>
      <c r="G125" s="11">
        <v>0</v>
      </c>
      <c r="H125" s="28"/>
      <c r="I125" s="29" t="s">
        <v>240</v>
      </c>
      <c r="J125" s="11">
        <v>1</v>
      </c>
      <c r="K125" s="28"/>
      <c r="L125" s="29"/>
      <c r="M125" s="11">
        <v>0</v>
      </c>
      <c r="N125" s="28"/>
      <c r="O125" s="29"/>
      <c r="P125" s="11">
        <v>0</v>
      </c>
      <c r="Q125" s="11">
        <f t="shared" si="9"/>
        <v>1</v>
      </c>
      <c r="R125" s="27">
        <f>Q125/32</f>
        <v>3.125E-2</v>
      </c>
    </row>
    <row r="126" spans="1:18" x14ac:dyDescent="0.25">
      <c r="A126" s="2" t="s">
        <v>49</v>
      </c>
      <c r="B126" s="28"/>
      <c r="C126" s="29" t="s">
        <v>230</v>
      </c>
      <c r="D126" s="11">
        <v>1</v>
      </c>
      <c r="E126" s="28"/>
      <c r="F126" s="29"/>
      <c r="G126" s="11">
        <v>0</v>
      </c>
      <c r="H126" s="28"/>
      <c r="I126" s="29" t="s">
        <v>241</v>
      </c>
      <c r="J126" s="11">
        <v>1</v>
      </c>
      <c r="K126" s="28"/>
      <c r="L126" s="29" t="s">
        <v>249</v>
      </c>
      <c r="M126" s="11">
        <v>1</v>
      </c>
      <c r="N126" s="28"/>
      <c r="O126" s="29"/>
      <c r="P126" s="11">
        <v>0</v>
      </c>
      <c r="Q126" s="11">
        <f t="shared" si="9"/>
        <v>3</v>
      </c>
      <c r="R126" s="27">
        <f>Q126/32</f>
        <v>9.375E-2</v>
      </c>
    </row>
    <row r="127" spans="1:18" x14ac:dyDescent="0.25">
      <c r="A127" s="2" t="s">
        <v>52</v>
      </c>
      <c r="B127" s="28"/>
      <c r="C127" s="29"/>
      <c r="D127" s="11">
        <v>0</v>
      </c>
      <c r="E127" s="28"/>
      <c r="F127" s="29"/>
      <c r="G127" s="11">
        <v>0</v>
      </c>
      <c r="H127" s="28"/>
      <c r="I127" s="29" t="s">
        <v>242</v>
      </c>
      <c r="J127" s="11">
        <v>1</v>
      </c>
      <c r="K127" s="28"/>
      <c r="L127" s="29" t="s">
        <v>250</v>
      </c>
      <c r="M127" s="11">
        <v>1</v>
      </c>
      <c r="N127" s="28"/>
      <c r="O127" s="29"/>
      <c r="P127" s="11">
        <v>0</v>
      </c>
      <c r="Q127" s="11">
        <f t="shared" si="9"/>
        <v>2</v>
      </c>
      <c r="R127" s="27">
        <f>Q127/32</f>
        <v>6.25E-2</v>
      </c>
    </row>
    <row r="128" spans="1:18" x14ac:dyDescent="0.25">
      <c r="A128" s="2" t="s">
        <v>42</v>
      </c>
      <c r="B128" s="28"/>
      <c r="C128" s="30"/>
      <c r="D128" s="11">
        <v>0</v>
      </c>
      <c r="E128" s="28"/>
      <c r="F128" s="30"/>
      <c r="G128" s="11">
        <v>0</v>
      </c>
      <c r="H128" s="28"/>
      <c r="I128" s="30" t="s">
        <v>243</v>
      </c>
      <c r="J128" s="11">
        <v>1</v>
      </c>
      <c r="K128" s="28"/>
      <c r="L128" s="30"/>
      <c r="M128" s="11">
        <v>0</v>
      </c>
      <c r="N128" s="28"/>
      <c r="O128" s="30" t="s">
        <v>253</v>
      </c>
      <c r="P128" s="11">
        <v>1</v>
      </c>
      <c r="Q128" s="11">
        <f t="shared" si="9"/>
        <v>2</v>
      </c>
      <c r="R128" s="27">
        <f>Q128/32</f>
        <v>6.25E-2</v>
      </c>
    </row>
    <row r="129" spans="1:18" x14ac:dyDescent="0.25">
      <c r="A129" s="2" t="s">
        <v>32</v>
      </c>
      <c r="B129" s="28"/>
      <c r="C129" s="29" t="s">
        <v>231</v>
      </c>
      <c r="D129" s="11">
        <v>1</v>
      </c>
      <c r="E129" s="28"/>
      <c r="F129" s="29"/>
      <c r="G129" s="11">
        <v>0</v>
      </c>
      <c r="H129" s="28"/>
      <c r="I129" s="29"/>
      <c r="J129" s="11">
        <v>0</v>
      </c>
      <c r="K129" s="28"/>
      <c r="L129" s="29"/>
      <c r="M129" s="11">
        <v>0</v>
      </c>
      <c r="N129" s="28"/>
      <c r="O129" s="29"/>
      <c r="P129" s="11">
        <v>0</v>
      </c>
      <c r="Q129" s="11">
        <f t="shared" si="9"/>
        <v>1</v>
      </c>
      <c r="R129" s="27">
        <f t="shared" si="8"/>
        <v>6.25E-2</v>
      </c>
    </row>
    <row r="130" spans="1:18" ht="30" x14ac:dyDescent="0.25">
      <c r="A130" s="2" t="s">
        <v>33</v>
      </c>
      <c r="B130" s="28"/>
      <c r="C130" s="29"/>
      <c r="D130" s="11">
        <v>0</v>
      </c>
      <c r="E130" s="28"/>
      <c r="F130" s="29"/>
      <c r="G130" s="11">
        <v>0</v>
      </c>
      <c r="H130" s="28"/>
      <c r="I130" s="29"/>
      <c r="J130" s="11">
        <v>0</v>
      </c>
      <c r="K130" s="28"/>
      <c r="L130" s="29" t="s">
        <v>251</v>
      </c>
      <c r="M130" s="11">
        <v>1</v>
      </c>
      <c r="N130" s="28"/>
      <c r="O130" s="29" t="s">
        <v>164</v>
      </c>
      <c r="P130" s="11">
        <v>1</v>
      </c>
      <c r="Q130" s="11">
        <f t="shared" si="9"/>
        <v>2</v>
      </c>
      <c r="R130" s="27">
        <f>Q130/48</f>
        <v>4.1666666666666664E-2</v>
      </c>
    </row>
    <row r="131" spans="1:18" x14ac:dyDescent="0.25">
      <c r="A131" s="2" t="s">
        <v>44</v>
      </c>
      <c r="B131" s="28"/>
      <c r="C131" s="29"/>
      <c r="D131" s="11">
        <v>0</v>
      </c>
      <c r="E131" s="28"/>
      <c r="F131" s="29"/>
      <c r="G131" s="11">
        <v>0</v>
      </c>
      <c r="H131" s="28"/>
      <c r="I131" s="29"/>
      <c r="J131" s="11">
        <v>0</v>
      </c>
      <c r="K131" s="28"/>
      <c r="L131" s="29" t="s">
        <v>252</v>
      </c>
      <c r="M131" s="11">
        <v>1</v>
      </c>
      <c r="N131" s="28"/>
      <c r="O131" s="29" t="s">
        <v>254</v>
      </c>
      <c r="P131" s="11">
        <v>1</v>
      </c>
      <c r="Q131" s="11">
        <f t="shared" si="9"/>
        <v>2</v>
      </c>
      <c r="R131" s="27">
        <f t="shared" si="8"/>
        <v>0.125</v>
      </c>
    </row>
    <row r="132" spans="1:18" x14ac:dyDescent="0.25">
      <c r="A132" s="2" t="s">
        <v>34</v>
      </c>
      <c r="B132" s="28"/>
      <c r="C132" s="29"/>
      <c r="D132" s="11">
        <v>0</v>
      </c>
      <c r="E132" s="28"/>
      <c r="F132" s="29"/>
      <c r="G132" s="11">
        <v>0</v>
      </c>
      <c r="H132" s="28"/>
      <c r="I132" s="29"/>
      <c r="J132" s="11">
        <v>0</v>
      </c>
      <c r="K132" s="28"/>
      <c r="L132" s="29"/>
      <c r="M132" s="11">
        <v>0</v>
      </c>
      <c r="N132" s="28"/>
      <c r="O132" s="29"/>
      <c r="P132" s="11">
        <v>0</v>
      </c>
      <c r="Q132" s="11">
        <f t="shared" si="9"/>
        <v>0</v>
      </c>
      <c r="R132" s="27">
        <f t="shared" si="8"/>
        <v>0</v>
      </c>
    </row>
    <row r="133" spans="1:18" x14ac:dyDescent="0.25">
      <c r="A133" s="9" t="s">
        <v>14</v>
      </c>
      <c r="B133" s="26"/>
      <c r="C133" s="26"/>
      <c r="D133" s="26">
        <f>SUM(D134:D150)</f>
        <v>4</v>
      </c>
      <c r="E133" s="26"/>
      <c r="F133" s="26"/>
      <c r="G133" s="26">
        <f>SUM(G134:G150)</f>
        <v>5</v>
      </c>
      <c r="H133" s="26"/>
      <c r="I133" s="26"/>
      <c r="J133" s="26">
        <f>SUM(J134:J150)</f>
        <v>6</v>
      </c>
      <c r="K133" s="26"/>
      <c r="L133" s="26"/>
      <c r="M133" s="26">
        <f>SUM(M134:M150)</f>
        <v>5</v>
      </c>
      <c r="N133" s="26"/>
      <c r="O133" s="26"/>
      <c r="P133" s="26">
        <f>SUM(P134:P150)</f>
        <v>12</v>
      </c>
      <c r="Q133" s="26">
        <f>SUM(Q134:Q150)</f>
        <v>32</v>
      </c>
      <c r="R133" s="26"/>
    </row>
    <row r="134" spans="1:18" x14ac:dyDescent="0.25">
      <c r="A134" s="2" t="s">
        <v>23</v>
      </c>
      <c r="B134" s="28"/>
      <c r="C134" s="29"/>
      <c r="D134" s="11">
        <v>0</v>
      </c>
      <c r="E134" s="28"/>
      <c r="F134" s="29"/>
      <c r="G134" s="11">
        <v>0</v>
      </c>
      <c r="H134" s="28"/>
      <c r="I134" s="29" t="s">
        <v>262</v>
      </c>
      <c r="J134" s="11">
        <v>1</v>
      </c>
      <c r="K134" s="28"/>
      <c r="L134" s="29"/>
      <c r="M134" s="11">
        <v>0</v>
      </c>
      <c r="N134" s="28"/>
      <c r="O134" s="29" t="s">
        <v>268</v>
      </c>
      <c r="P134" s="11">
        <v>1</v>
      </c>
      <c r="Q134" s="11">
        <f>D134+G134+J134+M134+P134</f>
        <v>2</v>
      </c>
      <c r="R134" s="27">
        <f>Q134/32</f>
        <v>6.25E-2</v>
      </c>
    </row>
    <row r="135" spans="1:18" x14ac:dyDescent="0.25">
      <c r="A135" s="2" t="s">
        <v>38</v>
      </c>
      <c r="B135" s="28"/>
      <c r="C135" s="29" t="s">
        <v>255</v>
      </c>
      <c r="D135" s="11">
        <v>1</v>
      </c>
      <c r="E135" s="28"/>
      <c r="F135" s="29" t="s">
        <v>258</v>
      </c>
      <c r="G135" s="11">
        <v>1</v>
      </c>
      <c r="H135" s="28"/>
      <c r="I135" s="29"/>
      <c r="J135" s="11">
        <v>0</v>
      </c>
      <c r="K135" s="28"/>
      <c r="L135" s="29" t="s">
        <v>213</v>
      </c>
      <c r="M135" s="11">
        <v>1</v>
      </c>
      <c r="N135" s="28"/>
      <c r="O135" s="29"/>
      <c r="P135" s="11">
        <v>0</v>
      </c>
      <c r="Q135" s="11">
        <f t="shared" ref="Q135:Q150" si="10">D135+G135+J135+M135+P135</f>
        <v>3</v>
      </c>
      <c r="R135" s="27">
        <f>Q135/48</f>
        <v>6.25E-2</v>
      </c>
    </row>
    <row r="136" spans="1:18" ht="45" x14ac:dyDescent="0.25">
      <c r="A136" s="2" t="s">
        <v>36</v>
      </c>
      <c r="B136" s="28"/>
      <c r="C136" s="29" t="s">
        <v>198</v>
      </c>
      <c r="D136" s="11">
        <v>1</v>
      </c>
      <c r="E136" s="28"/>
      <c r="F136" s="29" t="s">
        <v>259</v>
      </c>
      <c r="G136" s="11">
        <v>1</v>
      </c>
      <c r="H136" s="28"/>
      <c r="I136" s="29" t="s">
        <v>178</v>
      </c>
      <c r="J136" s="11">
        <v>1</v>
      </c>
      <c r="K136" s="28"/>
      <c r="L136" s="29" t="s">
        <v>266</v>
      </c>
      <c r="M136" s="11">
        <v>1</v>
      </c>
      <c r="N136" s="28"/>
      <c r="O136" s="29" t="s">
        <v>269</v>
      </c>
      <c r="P136" s="11">
        <v>1</v>
      </c>
      <c r="Q136" s="11">
        <f t="shared" si="10"/>
        <v>5</v>
      </c>
      <c r="R136" s="27">
        <f>Q136/48</f>
        <v>0.10416666666666667</v>
      </c>
    </row>
    <row r="137" spans="1:18" x14ac:dyDescent="0.25">
      <c r="A137" s="2" t="s">
        <v>40</v>
      </c>
      <c r="B137" s="28"/>
      <c r="C137" s="29"/>
      <c r="D137" s="11">
        <v>0</v>
      </c>
      <c r="E137" s="28"/>
      <c r="F137" s="29"/>
      <c r="G137" s="11">
        <v>0</v>
      </c>
      <c r="H137" s="28"/>
      <c r="I137" s="29"/>
      <c r="J137" s="11">
        <v>0</v>
      </c>
      <c r="K137" s="28"/>
      <c r="L137" s="29"/>
      <c r="M137" s="11">
        <v>0</v>
      </c>
      <c r="N137" s="28"/>
      <c r="O137" s="29" t="s">
        <v>270</v>
      </c>
      <c r="P137" s="11">
        <v>1</v>
      </c>
      <c r="Q137" s="11">
        <f t="shared" si="10"/>
        <v>1</v>
      </c>
      <c r="R137" s="27">
        <f>Q137/32</f>
        <v>3.125E-2</v>
      </c>
    </row>
    <row r="138" spans="1:18" x14ac:dyDescent="0.25">
      <c r="A138" s="2" t="s">
        <v>41</v>
      </c>
      <c r="B138" s="28"/>
      <c r="C138" s="29"/>
      <c r="D138" s="11">
        <v>0</v>
      </c>
      <c r="E138" s="28"/>
      <c r="F138" s="29"/>
      <c r="G138" s="11">
        <v>0</v>
      </c>
      <c r="H138" s="28"/>
      <c r="I138" s="29" t="s">
        <v>263</v>
      </c>
      <c r="J138" s="11">
        <v>1</v>
      </c>
      <c r="K138" s="28"/>
      <c r="L138" s="29"/>
      <c r="M138" s="11">
        <v>0</v>
      </c>
      <c r="N138" s="28"/>
      <c r="O138" s="29" t="s">
        <v>254</v>
      </c>
      <c r="P138" s="11">
        <v>1</v>
      </c>
      <c r="Q138" s="11">
        <f t="shared" si="10"/>
        <v>2</v>
      </c>
      <c r="R138" s="27">
        <f t="shared" si="8"/>
        <v>0.125</v>
      </c>
    </row>
    <row r="139" spans="1:18" ht="30" x14ac:dyDescent="0.25">
      <c r="A139" s="2" t="s">
        <v>48</v>
      </c>
      <c r="B139" s="28"/>
      <c r="C139" s="29"/>
      <c r="D139" s="11">
        <v>0</v>
      </c>
      <c r="E139" s="28"/>
      <c r="F139" s="29"/>
      <c r="G139" s="11">
        <v>0</v>
      </c>
      <c r="H139" s="28"/>
      <c r="I139" s="29"/>
      <c r="J139" s="11">
        <v>0</v>
      </c>
      <c r="K139" s="28"/>
      <c r="L139" s="29"/>
      <c r="M139" s="11">
        <v>0</v>
      </c>
      <c r="N139" s="28"/>
      <c r="O139" s="29" t="s">
        <v>143</v>
      </c>
      <c r="P139" s="11">
        <v>1</v>
      </c>
      <c r="Q139" s="11">
        <f t="shared" si="10"/>
        <v>1</v>
      </c>
      <c r="R139" s="27">
        <f>Q139/32</f>
        <v>3.125E-2</v>
      </c>
    </row>
    <row r="140" spans="1:18" x14ac:dyDescent="0.25">
      <c r="A140" s="2" t="s">
        <v>53</v>
      </c>
      <c r="B140" s="28"/>
      <c r="C140" s="30"/>
      <c r="D140" s="11">
        <v>0</v>
      </c>
      <c r="E140" s="28"/>
      <c r="F140" s="30"/>
      <c r="G140" s="11">
        <v>0</v>
      </c>
      <c r="H140" s="28"/>
      <c r="I140" s="30"/>
      <c r="J140" s="11">
        <v>0</v>
      </c>
      <c r="K140" s="28"/>
      <c r="L140" s="30"/>
      <c r="M140" s="11">
        <v>0</v>
      </c>
      <c r="N140" s="28"/>
      <c r="O140" s="30" t="s">
        <v>271</v>
      </c>
      <c r="P140" s="11">
        <v>1</v>
      </c>
      <c r="Q140" s="11">
        <f t="shared" si="10"/>
        <v>1</v>
      </c>
      <c r="R140" s="27">
        <f t="shared" si="8"/>
        <v>6.25E-2</v>
      </c>
    </row>
    <row r="141" spans="1:18" x14ac:dyDescent="0.25">
      <c r="A141" s="2" t="s">
        <v>28</v>
      </c>
      <c r="B141" s="28"/>
      <c r="C141" s="29" t="s">
        <v>256</v>
      </c>
      <c r="D141" s="11">
        <v>1</v>
      </c>
      <c r="E141" s="28"/>
      <c r="F141" s="29" t="s">
        <v>260</v>
      </c>
      <c r="G141" s="11">
        <v>1</v>
      </c>
      <c r="H141" s="28"/>
      <c r="I141" s="29" t="s">
        <v>264</v>
      </c>
      <c r="J141" s="11">
        <v>1</v>
      </c>
      <c r="K141" s="28"/>
      <c r="L141" s="29" t="s">
        <v>182</v>
      </c>
      <c r="M141" s="11">
        <v>1</v>
      </c>
      <c r="N141" s="28"/>
      <c r="O141" s="29" t="s">
        <v>272</v>
      </c>
      <c r="P141" s="11">
        <v>1</v>
      </c>
      <c r="Q141" s="11">
        <f t="shared" si="10"/>
        <v>5</v>
      </c>
      <c r="R141" s="27">
        <f>Q141/96</f>
        <v>5.2083333333333336E-2</v>
      </c>
    </row>
    <row r="142" spans="1:18" x14ac:dyDescent="0.25">
      <c r="A142" s="2" t="s">
        <v>51</v>
      </c>
      <c r="B142" s="28"/>
      <c r="C142" s="29" t="s">
        <v>257</v>
      </c>
      <c r="D142" s="11">
        <v>1</v>
      </c>
      <c r="E142" s="28"/>
      <c r="F142" s="29"/>
      <c r="G142" s="11">
        <v>0</v>
      </c>
      <c r="H142" s="28"/>
      <c r="I142" s="29"/>
      <c r="J142" s="11">
        <v>0</v>
      </c>
      <c r="K142" s="28"/>
      <c r="L142" s="29"/>
      <c r="M142" s="11">
        <v>0</v>
      </c>
      <c r="N142" s="28"/>
      <c r="O142" s="29" t="s">
        <v>91</v>
      </c>
      <c r="P142" s="11">
        <v>1</v>
      </c>
      <c r="Q142" s="11">
        <f t="shared" si="10"/>
        <v>2</v>
      </c>
      <c r="R142" s="27">
        <f t="shared" si="8"/>
        <v>0.125</v>
      </c>
    </row>
    <row r="143" spans="1:18" x14ac:dyDescent="0.25">
      <c r="A143" s="2" t="s">
        <v>49</v>
      </c>
      <c r="B143" s="28"/>
      <c r="C143" s="29"/>
      <c r="D143" s="11">
        <v>0</v>
      </c>
      <c r="E143" s="28"/>
      <c r="F143" s="29" t="s">
        <v>261</v>
      </c>
      <c r="G143" s="11">
        <v>1</v>
      </c>
      <c r="H143" s="28"/>
      <c r="I143" s="29" t="s">
        <v>265</v>
      </c>
      <c r="J143" s="11">
        <v>1</v>
      </c>
      <c r="K143" s="28"/>
      <c r="L143" s="29" t="s">
        <v>267</v>
      </c>
      <c r="M143" s="11">
        <v>1</v>
      </c>
      <c r="N143" s="28"/>
      <c r="O143" s="29" t="s">
        <v>274</v>
      </c>
      <c r="P143" s="11">
        <v>1</v>
      </c>
      <c r="Q143" s="11">
        <f t="shared" si="10"/>
        <v>4</v>
      </c>
      <c r="R143" s="27">
        <f>Q143/32</f>
        <v>0.125</v>
      </c>
    </row>
    <row r="144" spans="1:18" x14ac:dyDescent="0.25">
      <c r="A144" s="2" t="s">
        <v>52</v>
      </c>
      <c r="B144" s="28"/>
      <c r="C144" s="29"/>
      <c r="D144" s="11">
        <v>0</v>
      </c>
      <c r="E144" s="28"/>
      <c r="F144" s="29" t="s">
        <v>74</v>
      </c>
      <c r="G144" s="11">
        <v>1</v>
      </c>
      <c r="H144" s="28"/>
      <c r="I144" s="29" t="s">
        <v>179</v>
      </c>
      <c r="J144" s="11">
        <v>1</v>
      </c>
      <c r="K144" s="28"/>
      <c r="L144" s="29"/>
      <c r="M144" s="11">
        <v>0</v>
      </c>
      <c r="N144" s="28"/>
      <c r="O144" s="29" t="s">
        <v>108</v>
      </c>
      <c r="P144" s="11">
        <v>1</v>
      </c>
      <c r="Q144" s="11">
        <f t="shared" si="10"/>
        <v>3</v>
      </c>
      <c r="R144" s="27">
        <f t="shared" ref="R144:R145" si="11">Q144/32</f>
        <v>9.375E-2</v>
      </c>
    </row>
    <row r="145" spans="1:18" x14ac:dyDescent="0.25">
      <c r="A145" s="2" t="s">
        <v>42</v>
      </c>
      <c r="B145" s="28"/>
      <c r="C145" s="29"/>
      <c r="D145" s="11">
        <v>0</v>
      </c>
      <c r="E145" s="28"/>
      <c r="F145" s="29"/>
      <c r="G145" s="11">
        <v>0</v>
      </c>
      <c r="H145" s="28"/>
      <c r="I145" s="29"/>
      <c r="J145" s="11">
        <v>0</v>
      </c>
      <c r="K145" s="28"/>
      <c r="L145" s="29"/>
      <c r="M145" s="11">
        <v>0</v>
      </c>
      <c r="N145" s="28"/>
      <c r="O145" s="29"/>
      <c r="P145" s="11">
        <v>0</v>
      </c>
      <c r="Q145" s="11">
        <f t="shared" si="10"/>
        <v>0</v>
      </c>
      <c r="R145" s="27">
        <f t="shared" si="11"/>
        <v>0</v>
      </c>
    </row>
    <row r="146" spans="1:18" x14ac:dyDescent="0.25">
      <c r="A146" s="2" t="s">
        <v>54</v>
      </c>
      <c r="B146" s="28"/>
      <c r="C146" s="29"/>
      <c r="D146" s="11">
        <v>0</v>
      </c>
      <c r="E146" s="28"/>
      <c r="F146" s="29"/>
      <c r="G146" s="11">
        <v>0</v>
      </c>
      <c r="H146" s="28"/>
      <c r="I146" s="29"/>
      <c r="J146" s="11">
        <v>0</v>
      </c>
      <c r="K146" s="28"/>
      <c r="L146" s="29"/>
      <c r="M146" s="11">
        <v>0</v>
      </c>
      <c r="N146" s="28"/>
      <c r="O146" s="29" t="s">
        <v>273</v>
      </c>
      <c r="P146" s="11">
        <v>1</v>
      </c>
      <c r="Q146" s="11">
        <f t="shared" si="10"/>
        <v>1</v>
      </c>
      <c r="R146" s="27">
        <f t="shared" si="8"/>
        <v>6.25E-2</v>
      </c>
    </row>
    <row r="147" spans="1:18" ht="30" x14ac:dyDescent="0.25">
      <c r="A147" s="2" t="s">
        <v>33</v>
      </c>
      <c r="B147" s="28"/>
      <c r="C147" s="29"/>
      <c r="D147" s="11">
        <v>0</v>
      </c>
      <c r="E147" s="28"/>
      <c r="F147" s="29"/>
      <c r="G147" s="11">
        <v>0</v>
      </c>
      <c r="H147" s="28"/>
      <c r="I147" s="29"/>
      <c r="J147" s="11">
        <v>0</v>
      </c>
      <c r="K147" s="28"/>
      <c r="L147" s="29"/>
      <c r="M147" s="11">
        <v>0</v>
      </c>
      <c r="N147" s="28"/>
      <c r="O147" s="29"/>
      <c r="P147" s="11">
        <v>0</v>
      </c>
      <c r="Q147" s="11">
        <f t="shared" si="10"/>
        <v>0</v>
      </c>
      <c r="R147" s="27">
        <f>Q147/48</f>
        <v>0</v>
      </c>
    </row>
    <row r="148" spans="1:18" x14ac:dyDescent="0.25">
      <c r="A148" s="2" t="s">
        <v>44</v>
      </c>
      <c r="B148" s="28"/>
      <c r="C148" s="29"/>
      <c r="D148" s="11">
        <v>0</v>
      </c>
      <c r="E148" s="28"/>
      <c r="F148" s="29"/>
      <c r="G148" s="11">
        <v>0</v>
      </c>
      <c r="H148" s="28"/>
      <c r="I148" s="29"/>
      <c r="J148" s="11">
        <v>0</v>
      </c>
      <c r="K148" s="28"/>
      <c r="L148" s="29"/>
      <c r="M148" s="11">
        <v>0</v>
      </c>
      <c r="N148" s="28"/>
      <c r="O148" s="29" t="s">
        <v>190</v>
      </c>
      <c r="P148" s="11">
        <v>1</v>
      </c>
      <c r="Q148" s="11">
        <f t="shared" si="10"/>
        <v>1</v>
      </c>
      <c r="R148" s="27">
        <f t="shared" si="8"/>
        <v>6.25E-2</v>
      </c>
    </row>
    <row r="149" spans="1:18" ht="30" x14ac:dyDescent="0.25">
      <c r="A149" s="2" t="s">
        <v>55</v>
      </c>
      <c r="B149" s="28"/>
      <c r="C149" s="29"/>
      <c r="D149" s="11">
        <v>0</v>
      </c>
      <c r="E149" s="28"/>
      <c r="F149" s="29"/>
      <c r="G149" s="11">
        <v>0</v>
      </c>
      <c r="H149" s="28"/>
      <c r="I149" s="29"/>
      <c r="J149" s="11">
        <v>0</v>
      </c>
      <c r="K149" s="28"/>
      <c r="L149" s="29"/>
      <c r="M149" s="11">
        <v>0</v>
      </c>
      <c r="N149" s="28"/>
      <c r="O149" s="29"/>
      <c r="P149" s="11">
        <v>0</v>
      </c>
      <c r="Q149" s="11">
        <f t="shared" si="10"/>
        <v>0</v>
      </c>
      <c r="R149" s="27">
        <f t="shared" si="8"/>
        <v>0</v>
      </c>
    </row>
    <row r="150" spans="1:18" x14ac:dyDescent="0.25">
      <c r="A150" s="2" t="s">
        <v>34</v>
      </c>
      <c r="B150" s="28"/>
      <c r="C150" s="29"/>
      <c r="D150" s="11">
        <v>0</v>
      </c>
      <c r="E150" s="28"/>
      <c r="F150" s="29"/>
      <c r="G150" s="11">
        <v>0</v>
      </c>
      <c r="H150" s="28"/>
      <c r="I150" s="29"/>
      <c r="J150" s="11">
        <v>0</v>
      </c>
      <c r="K150" s="28"/>
      <c r="L150" s="29" t="s">
        <v>300</v>
      </c>
      <c r="M150" s="11">
        <v>1</v>
      </c>
      <c r="N150" s="28"/>
      <c r="O150" s="29"/>
      <c r="P150" s="11">
        <v>0</v>
      </c>
      <c r="Q150" s="11">
        <f t="shared" si="10"/>
        <v>1</v>
      </c>
      <c r="R150" s="27">
        <f t="shared" si="8"/>
        <v>6.25E-2</v>
      </c>
    </row>
    <row r="151" spans="1:18" x14ac:dyDescent="0.25">
      <c r="A151" s="9" t="s">
        <v>15</v>
      </c>
      <c r="B151" s="31"/>
      <c r="C151" s="39"/>
      <c r="D151" s="39">
        <f>SUM(D152:D171)</f>
        <v>6</v>
      </c>
      <c r="E151" s="39"/>
      <c r="F151" s="39"/>
      <c r="G151" s="39">
        <f>SUM(G152:G171)</f>
        <v>6</v>
      </c>
      <c r="H151" s="39"/>
      <c r="I151" s="39"/>
      <c r="J151" s="39">
        <f>SUM(J152:J171)</f>
        <v>13</v>
      </c>
      <c r="K151" s="39"/>
      <c r="L151" s="39"/>
      <c r="M151" s="39">
        <f>SUM(M152:M171)</f>
        <v>10</v>
      </c>
      <c r="N151" s="39"/>
      <c r="O151" s="39"/>
      <c r="P151" s="26">
        <f>SUM(P152:P171)</f>
        <v>10</v>
      </c>
      <c r="Q151" s="26">
        <f>SUM(Q152:Q171)</f>
        <v>45</v>
      </c>
      <c r="R151" s="26"/>
    </row>
    <row r="152" spans="1:18" ht="30" x14ac:dyDescent="0.25">
      <c r="A152" s="2" t="s">
        <v>23</v>
      </c>
      <c r="B152" s="28"/>
      <c r="C152" s="30" t="s">
        <v>275</v>
      </c>
      <c r="D152" s="11">
        <v>1</v>
      </c>
      <c r="E152" s="28"/>
      <c r="F152" s="37" t="s">
        <v>281</v>
      </c>
      <c r="G152" s="11">
        <v>2</v>
      </c>
      <c r="H152" s="28"/>
      <c r="I152" s="37" t="s">
        <v>314</v>
      </c>
      <c r="J152" s="11">
        <v>2</v>
      </c>
      <c r="K152" s="28"/>
      <c r="L152" s="30" t="s">
        <v>137</v>
      </c>
      <c r="M152" s="11">
        <v>1</v>
      </c>
      <c r="N152" s="28"/>
      <c r="O152" s="30" t="s">
        <v>191</v>
      </c>
      <c r="P152" s="11">
        <v>1</v>
      </c>
      <c r="Q152" s="11">
        <f>D152+G152+J152+M152+P152</f>
        <v>7</v>
      </c>
      <c r="R152" s="27">
        <f>Q152/32</f>
        <v>0.21875</v>
      </c>
    </row>
    <row r="153" spans="1:18" x14ac:dyDescent="0.25">
      <c r="A153" s="2" t="s">
        <v>38</v>
      </c>
      <c r="B153" s="28"/>
      <c r="C153" s="29" t="s">
        <v>276</v>
      </c>
      <c r="D153" s="11">
        <v>1</v>
      </c>
      <c r="E153" s="28"/>
      <c r="F153" s="29" t="s">
        <v>282</v>
      </c>
      <c r="G153" s="11">
        <v>1</v>
      </c>
      <c r="H153" s="28"/>
      <c r="I153" s="29" t="s">
        <v>238</v>
      </c>
      <c r="J153" s="11">
        <v>1</v>
      </c>
      <c r="K153" s="28"/>
      <c r="L153" s="29" t="s">
        <v>249</v>
      </c>
      <c r="M153" s="11">
        <v>1</v>
      </c>
      <c r="N153" s="28"/>
      <c r="O153" s="29"/>
      <c r="P153" s="11">
        <v>0</v>
      </c>
      <c r="Q153" s="11">
        <f t="shared" ref="Q153:Q171" si="12">D153+G153+J153+M153+P153</f>
        <v>4</v>
      </c>
      <c r="R153" s="27">
        <f>Q153/48</f>
        <v>8.3333333333333329E-2</v>
      </c>
    </row>
    <row r="154" spans="1:18" ht="45" x14ac:dyDescent="0.25">
      <c r="A154" s="2" t="s">
        <v>36</v>
      </c>
      <c r="B154" s="28"/>
      <c r="C154" s="29" t="s">
        <v>277</v>
      </c>
      <c r="D154" s="11">
        <v>1</v>
      </c>
      <c r="E154" s="28"/>
      <c r="F154" s="29" t="s">
        <v>283</v>
      </c>
      <c r="G154" s="11">
        <v>1</v>
      </c>
      <c r="H154" s="29" t="s">
        <v>301</v>
      </c>
      <c r="I154" s="29"/>
      <c r="J154" s="11">
        <v>1</v>
      </c>
      <c r="K154" s="28"/>
      <c r="L154" s="29" t="s">
        <v>286</v>
      </c>
      <c r="M154" s="11">
        <v>1</v>
      </c>
      <c r="N154" s="28"/>
      <c r="O154" s="29" t="s">
        <v>146</v>
      </c>
      <c r="P154" s="11">
        <v>1</v>
      </c>
      <c r="Q154" s="11">
        <f t="shared" si="12"/>
        <v>5</v>
      </c>
      <c r="R154" s="27">
        <f>Q154/48</f>
        <v>0.10416666666666667</v>
      </c>
    </row>
    <row r="155" spans="1:18" x14ac:dyDescent="0.25">
      <c r="A155" s="2" t="s">
        <v>40</v>
      </c>
      <c r="B155" s="28"/>
      <c r="C155" s="29"/>
      <c r="D155" s="11">
        <v>0</v>
      </c>
      <c r="E155" s="28"/>
      <c r="F155" s="29"/>
      <c r="G155" s="11">
        <v>0</v>
      </c>
      <c r="H155" s="28" t="s">
        <v>302</v>
      </c>
      <c r="I155" s="29"/>
      <c r="J155" s="11">
        <v>1</v>
      </c>
      <c r="K155" s="28"/>
      <c r="L155" s="29" t="s">
        <v>287</v>
      </c>
      <c r="M155" s="11">
        <v>1</v>
      </c>
      <c r="N155" s="28"/>
      <c r="O155" s="29"/>
      <c r="P155" s="11">
        <v>0</v>
      </c>
      <c r="Q155" s="11">
        <f t="shared" si="12"/>
        <v>2</v>
      </c>
      <c r="R155" s="27">
        <f>Q155/32</f>
        <v>6.25E-2</v>
      </c>
    </row>
    <row r="156" spans="1:18" x14ac:dyDescent="0.25">
      <c r="A156" s="2" t="s">
        <v>41</v>
      </c>
      <c r="B156" s="28"/>
      <c r="C156" s="29" t="s">
        <v>278</v>
      </c>
      <c r="D156" s="11">
        <v>1</v>
      </c>
      <c r="E156" s="28"/>
      <c r="F156" s="29"/>
      <c r="G156" s="11">
        <v>0</v>
      </c>
      <c r="H156" s="28" t="s">
        <v>98</v>
      </c>
      <c r="I156" s="29"/>
      <c r="J156" s="11">
        <v>1</v>
      </c>
      <c r="K156" s="28"/>
      <c r="L156" s="29"/>
      <c r="M156" s="11">
        <v>0</v>
      </c>
      <c r="N156" s="28"/>
      <c r="O156" s="29" t="s">
        <v>292</v>
      </c>
      <c r="P156" s="11">
        <v>1</v>
      </c>
      <c r="Q156" s="11">
        <f t="shared" si="12"/>
        <v>3</v>
      </c>
      <c r="R156" s="27">
        <f t="shared" si="8"/>
        <v>0.1875</v>
      </c>
    </row>
    <row r="157" spans="1:18" ht="30" x14ac:dyDescent="0.25">
      <c r="A157" s="2" t="s">
        <v>48</v>
      </c>
      <c r="B157" s="28"/>
      <c r="C157" s="29"/>
      <c r="D157" s="11">
        <v>0</v>
      </c>
      <c r="E157" s="28"/>
      <c r="F157" s="29"/>
      <c r="G157" s="11">
        <v>0</v>
      </c>
      <c r="H157" s="28" t="s">
        <v>156</v>
      </c>
      <c r="I157" s="29"/>
      <c r="J157" s="11">
        <v>1</v>
      </c>
      <c r="K157" s="28"/>
      <c r="L157" s="29" t="s">
        <v>288</v>
      </c>
      <c r="M157" s="11">
        <v>1</v>
      </c>
      <c r="N157" s="28"/>
      <c r="O157" s="29"/>
      <c r="P157" s="11">
        <v>0</v>
      </c>
      <c r="Q157" s="11">
        <f t="shared" si="12"/>
        <v>2</v>
      </c>
      <c r="R157" s="27">
        <f>Q157/32</f>
        <v>6.25E-2</v>
      </c>
    </row>
    <row r="158" spans="1:18" x14ac:dyDescent="0.25">
      <c r="A158" s="2" t="s">
        <v>60</v>
      </c>
      <c r="B158" s="28"/>
      <c r="C158" s="29"/>
      <c r="D158" s="11">
        <v>0</v>
      </c>
      <c r="E158" s="28"/>
      <c r="F158" s="29"/>
      <c r="G158" s="11">
        <v>0</v>
      </c>
      <c r="H158" s="28"/>
      <c r="I158" s="29"/>
      <c r="J158" s="11">
        <v>0</v>
      </c>
      <c r="K158" s="28"/>
      <c r="L158" s="29" t="s">
        <v>246</v>
      </c>
      <c r="M158" s="11">
        <v>1</v>
      </c>
      <c r="N158" s="28"/>
      <c r="O158" s="29"/>
      <c r="P158" s="11">
        <v>0</v>
      </c>
      <c r="Q158" s="11">
        <f t="shared" si="12"/>
        <v>1</v>
      </c>
      <c r="R158" s="27">
        <f t="shared" si="8"/>
        <v>6.25E-2</v>
      </c>
    </row>
    <row r="159" spans="1:18" x14ac:dyDescent="0.25">
      <c r="A159" s="2" t="s">
        <v>53</v>
      </c>
      <c r="B159" s="28"/>
      <c r="C159" s="29"/>
      <c r="D159" s="11">
        <v>0</v>
      </c>
      <c r="E159" s="28"/>
      <c r="F159" s="29"/>
      <c r="G159" s="11">
        <v>0</v>
      </c>
      <c r="H159" s="28"/>
      <c r="I159" s="29"/>
      <c r="J159" s="11">
        <v>0</v>
      </c>
      <c r="K159" s="28"/>
      <c r="L159" s="29" t="s">
        <v>289</v>
      </c>
      <c r="M159" s="11">
        <v>1</v>
      </c>
      <c r="N159" s="28"/>
      <c r="O159" s="29"/>
      <c r="P159" s="11">
        <v>0</v>
      </c>
      <c r="Q159" s="11">
        <f t="shared" si="12"/>
        <v>1</v>
      </c>
      <c r="R159" s="27">
        <f t="shared" si="8"/>
        <v>6.25E-2</v>
      </c>
    </row>
    <row r="160" spans="1:18" ht="30" x14ac:dyDescent="0.25">
      <c r="A160" s="2" t="s">
        <v>28</v>
      </c>
      <c r="B160" s="28"/>
      <c r="C160" s="29" t="s">
        <v>279</v>
      </c>
      <c r="D160" s="11">
        <v>1</v>
      </c>
      <c r="E160" s="28"/>
      <c r="F160" s="29"/>
      <c r="G160" s="11">
        <v>0</v>
      </c>
      <c r="H160" s="28"/>
      <c r="I160" s="33" t="s">
        <v>298</v>
      </c>
      <c r="J160" s="11">
        <v>2</v>
      </c>
      <c r="K160" s="28"/>
      <c r="L160" s="29" t="s">
        <v>290</v>
      </c>
      <c r="M160" s="11">
        <v>1</v>
      </c>
      <c r="N160" s="28"/>
      <c r="O160" s="29" t="s">
        <v>268</v>
      </c>
      <c r="P160" s="11">
        <v>1</v>
      </c>
      <c r="Q160" s="11">
        <f t="shared" si="12"/>
        <v>5</v>
      </c>
      <c r="R160" s="27">
        <f>Q160/96</f>
        <v>5.2083333333333336E-2</v>
      </c>
    </row>
    <row r="161" spans="1:18" x14ac:dyDescent="0.25">
      <c r="A161" s="2" t="s">
        <v>51</v>
      </c>
      <c r="B161" s="28"/>
      <c r="C161" s="29"/>
      <c r="D161" s="11">
        <v>0</v>
      </c>
      <c r="E161" s="28"/>
      <c r="F161" s="29"/>
      <c r="G161" s="11">
        <v>0</v>
      </c>
      <c r="H161" s="28"/>
      <c r="I161" s="29"/>
      <c r="J161" s="11">
        <v>0</v>
      </c>
      <c r="K161" s="28"/>
      <c r="L161" s="29"/>
      <c r="M161" s="11">
        <v>0</v>
      </c>
      <c r="N161" s="28"/>
      <c r="O161" s="29" t="s">
        <v>293</v>
      </c>
      <c r="P161" s="11">
        <v>1</v>
      </c>
      <c r="Q161" s="11">
        <f t="shared" si="12"/>
        <v>1</v>
      </c>
      <c r="R161" s="27">
        <f t="shared" si="8"/>
        <v>6.25E-2</v>
      </c>
    </row>
    <row r="162" spans="1:18" x14ac:dyDescent="0.25">
      <c r="A162" s="2" t="s">
        <v>49</v>
      </c>
      <c r="B162" s="28"/>
      <c r="C162" s="29"/>
      <c r="D162" s="11">
        <v>0</v>
      </c>
      <c r="E162" s="28"/>
      <c r="F162" s="29" t="s">
        <v>284</v>
      </c>
      <c r="G162" s="11">
        <v>1</v>
      </c>
      <c r="H162" s="28" t="s">
        <v>211</v>
      </c>
      <c r="I162" s="29"/>
      <c r="J162" s="11">
        <v>1</v>
      </c>
      <c r="K162" s="28"/>
      <c r="L162" s="29"/>
      <c r="M162" s="11">
        <v>0</v>
      </c>
      <c r="N162" s="28"/>
      <c r="O162" s="29"/>
      <c r="P162" s="11">
        <v>0</v>
      </c>
      <c r="Q162" s="11">
        <f t="shared" si="12"/>
        <v>2</v>
      </c>
      <c r="R162" s="27">
        <f>Q162/32</f>
        <v>6.25E-2</v>
      </c>
    </row>
    <row r="163" spans="1:18" x14ac:dyDescent="0.25">
      <c r="A163" s="2" t="s">
        <v>52</v>
      </c>
      <c r="B163" s="28"/>
      <c r="C163" s="29" t="s">
        <v>280</v>
      </c>
      <c r="D163" s="11">
        <v>1</v>
      </c>
      <c r="E163" s="28"/>
      <c r="F163" s="29"/>
      <c r="G163" s="11">
        <v>0</v>
      </c>
      <c r="H163" s="29" t="s">
        <v>95</v>
      </c>
      <c r="I163" s="29"/>
      <c r="J163" s="11">
        <v>1</v>
      </c>
      <c r="K163" s="28"/>
      <c r="L163" s="29"/>
      <c r="M163" s="11">
        <v>0</v>
      </c>
      <c r="N163" s="28"/>
      <c r="O163" s="29" t="s">
        <v>124</v>
      </c>
      <c r="P163" s="11">
        <v>1</v>
      </c>
      <c r="Q163" s="11">
        <f t="shared" si="12"/>
        <v>3</v>
      </c>
      <c r="R163" s="27">
        <f t="shared" ref="R163:R164" si="13">Q163/32</f>
        <v>9.375E-2</v>
      </c>
    </row>
    <row r="164" spans="1:18" x14ac:dyDescent="0.25">
      <c r="A164" s="2" t="s">
        <v>42</v>
      </c>
      <c r="B164" s="28"/>
      <c r="C164" s="30"/>
      <c r="D164" s="11">
        <v>0</v>
      </c>
      <c r="E164" s="28"/>
      <c r="F164" s="30" t="s">
        <v>285</v>
      </c>
      <c r="G164" s="11">
        <v>1</v>
      </c>
      <c r="H164" s="28" t="s">
        <v>307</v>
      </c>
      <c r="I164" s="30"/>
      <c r="J164" s="11">
        <v>1</v>
      </c>
      <c r="K164" s="28"/>
      <c r="L164" s="30"/>
      <c r="M164" s="11">
        <v>0</v>
      </c>
      <c r="N164" s="28"/>
      <c r="O164" s="30"/>
      <c r="P164" s="11">
        <v>0</v>
      </c>
      <c r="Q164" s="11">
        <f t="shared" si="12"/>
        <v>2</v>
      </c>
      <c r="R164" s="27">
        <f t="shared" si="13"/>
        <v>6.25E-2</v>
      </c>
    </row>
    <row r="165" spans="1:18" ht="30" x14ac:dyDescent="0.25">
      <c r="A165" s="2" t="s">
        <v>33</v>
      </c>
      <c r="B165" s="28"/>
      <c r="C165" s="29"/>
      <c r="D165" s="11">
        <v>0</v>
      </c>
      <c r="E165" s="28"/>
      <c r="F165" s="29"/>
      <c r="G165" s="11">
        <v>0</v>
      </c>
      <c r="H165" s="28"/>
      <c r="I165" s="29" t="s">
        <v>299</v>
      </c>
      <c r="J165" s="11">
        <v>1</v>
      </c>
      <c r="K165" s="28"/>
      <c r="L165" s="29"/>
      <c r="M165" s="11">
        <v>0</v>
      </c>
      <c r="N165" s="28"/>
      <c r="O165" s="29"/>
      <c r="P165" s="11">
        <v>0</v>
      </c>
      <c r="Q165" s="11">
        <f t="shared" si="12"/>
        <v>1</v>
      </c>
      <c r="R165" s="27">
        <f>Q165/48</f>
        <v>2.0833333333333332E-2</v>
      </c>
    </row>
    <row r="166" spans="1:18" x14ac:dyDescent="0.25">
      <c r="A166" s="2" t="s">
        <v>44</v>
      </c>
      <c r="B166" s="28"/>
      <c r="C166" s="29"/>
      <c r="D166" s="11">
        <v>0</v>
      </c>
      <c r="E166" s="28"/>
      <c r="F166" s="29"/>
      <c r="G166" s="11">
        <v>0</v>
      </c>
      <c r="H166" s="28"/>
      <c r="I166" s="29"/>
      <c r="J166" s="11">
        <v>0</v>
      </c>
      <c r="K166" s="28"/>
      <c r="L166" s="29"/>
      <c r="M166" s="11">
        <v>0</v>
      </c>
      <c r="N166" s="28"/>
      <c r="O166" s="29" t="s">
        <v>294</v>
      </c>
      <c r="P166" s="11">
        <v>1</v>
      </c>
      <c r="Q166" s="11">
        <f t="shared" si="12"/>
        <v>1</v>
      </c>
      <c r="R166" s="27">
        <f t="shared" ref="R166:R171" si="14">Q166/16</f>
        <v>6.25E-2</v>
      </c>
    </row>
    <row r="167" spans="1:18" ht="30" x14ac:dyDescent="0.25">
      <c r="A167" s="2" t="s">
        <v>55</v>
      </c>
      <c r="B167" s="28"/>
      <c r="C167" s="29"/>
      <c r="D167" s="11">
        <v>0</v>
      </c>
      <c r="E167" s="28"/>
      <c r="F167" s="29"/>
      <c r="G167" s="11">
        <v>0</v>
      </c>
      <c r="H167" s="28"/>
      <c r="I167" s="29"/>
      <c r="J167" s="11">
        <v>0</v>
      </c>
      <c r="K167" s="28"/>
      <c r="L167" s="29"/>
      <c r="M167" s="11">
        <v>0</v>
      </c>
      <c r="N167" s="28"/>
      <c r="O167" s="29" t="s">
        <v>295</v>
      </c>
      <c r="P167" s="11">
        <v>1</v>
      </c>
      <c r="Q167" s="11">
        <f t="shared" si="12"/>
        <v>1</v>
      </c>
      <c r="R167" s="27">
        <f t="shared" si="14"/>
        <v>6.25E-2</v>
      </c>
    </row>
    <row r="168" spans="1:18" x14ac:dyDescent="0.25">
      <c r="A168" s="2" t="s">
        <v>34</v>
      </c>
      <c r="B168" s="28"/>
      <c r="C168" s="29"/>
      <c r="D168" s="11">
        <v>0</v>
      </c>
      <c r="E168" s="28"/>
      <c r="F168" s="29"/>
      <c r="G168" s="11">
        <v>0</v>
      </c>
      <c r="H168" s="28"/>
      <c r="I168" s="29"/>
      <c r="J168" s="11">
        <v>0</v>
      </c>
      <c r="K168" s="28"/>
      <c r="L168" s="29" t="s">
        <v>291</v>
      </c>
      <c r="M168" s="11">
        <v>1</v>
      </c>
      <c r="N168" s="28"/>
      <c r="O168" s="29"/>
      <c r="P168" s="11">
        <v>0</v>
      </c>
      <c r="Q168" s="11">
        <f t="shared" si="12"/>
        <v>1</v>
      </c>
      <c r="R168" s="27">
        <f t="shared" si="14"/>
        <v>6.25E-2</v>
      </c>
    </row>
    <row r="169" spans="1:18" ht="30" x14ac:dyDescent="0.25">
      <c r="A169" s="2" t="s">
        <v>57</v>
      </c>
      <c r="B169" s="28"/>
      <c r="C169" s="29"/>
      <c r="D169" s="11">
        <v>0</v>
      </c>
      <c r="E169" s="28"/>
      <c r="F169" s="29"/>
      <c r="G169" s="11">
        <v>0</v>
      </c>
      <c r="H169" s="28"/>
      <c r="I169" s="29"/>
      <c r="J169" s="11">
        <v>0</v>
      </c>
      <c r="K169" s="28"/>
      <c r="L169" s="29"/>
      <c r="M169" s="11">
        <v>0</v>
      </c>
      <c r="N169" s="28"/>
      <c r="O169" s="29" t="s">
        <v>297</v>
      </c>
      <c r="P169" s="11">
        <v>1</v>
      </c>
      <c r="Q169" s="11">
        <f t="shared" si="12"/>
        <v>1</v>
      </c>
      <c r="R169" s="27">
        <f t="shared" si="14"/>
        <v>6.25E-2</v>
      </c>
    </row>
    <row r="170" spans="1:18" ht="30" x14ac:dyDescent="0.25">
      <c r="A170" s="2" t="s">
        <v>58</v>
      </c>
      <c r="B170" s="28"/>
      <c r="C170" s="29"/>
      <c r="D170" s="11">
        <v>0</v>
      </c>
      <c r="E170" s="28"/>
      <c r="F170" s="29"/>
      <c r="G170" s="11">
        <v>0</v>
      </c>
      <c r="H170" s="28"/>
      <c r="I170" s="29"/>
      <c r="J170" s="11">
        <v>0</v>
      </c>
      <c r="K170" s="28"/>
      <c r="L170" s="29"/>
      <c r="M170" s="11">
        <v>0</v>
      </c>
      <c r="N170" s="28"/>
      <c r="O170" s="29" t="s">
        <v>296</v>
      </c>
      <c r="P170" s="11">
        <v>1</v>
      </c>
      <c r="Q170" s="11">
        <f t="shared" si="12"/>
        <v>1</v>
      </c>
      <c r="R170" s="27">
        <f t="shared" si="14"/>
        <v>6.25E-2</v>
      </c>
    </row>
    <row r="171" spans="1:18" ht="30" x14ac:dyDescent="0.25">
      <c r="A171" s="2" t="s">
        <v>59</v>
      </c>
      <c r="B171" s="28"/>
      <c r="C171" s="29"/>
      <c r="D171" s="11">
        <v>0</v>
      </c>
      <c r="E171" s="28"/>
      <c r="F171" s="29"/>
      <c r="G171" s="11">
        <v>0</v>
      </c>
      <c r="H171" s="28"/>
      <c r="I171" s="29"/>
      <c r="J171" s="11">
        <v>0</v>
      </c>
      <c r="K171" s="28"/>
      <c r="L171" s="29" t="s">
        <v>117</v>
      </c>
      <c r="M171" s="11">
        <v>1</v>
      </c>
      <c r="N171" s="28"/>
      <c r="O171" s="29"/>
      <c r="P171" s="11">
        <v>0</v>
      </c>
      <c r="Q171" s="11">
        <f t="shared" si="12"/>
        <v>1</v>
      </c>
      <c r="R171" s="27">
        <f t="shared" si="14"/>
        <v>6.25E-2</v>
      </c>
    </row>
  </sheetData>
  <mergeCells count="10">
    <mergeCell ref="K2:M2"/>
    <mergeCell ref="Q3:Q4"/>
    <mergeCell ref="R3:R4"/>
    <mergeCell ref="N2:P2"/>
    <mergeCell ref="A1:C1"/>
    <mergeCell ref="E1:J1"/>
    <mergeCell ref="A2:A4"/>
    <mergeCell ref="B2:D2"/>
    <mergeCell ref="E2:G2"/>
    <mergeCell ref="H2:J2"/>
  </mergeCells>
  <pageMargins left="0.7" right="0.7" top="0.75" bottom="0.75" header="0.3" footer="0.3"/>
  <pageSetup paperSize="9" scale="57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 полугодие</vt:lpstr>
      <vt:lpstr>2 полугодие</vt:lpstr>
      <vt:lpstr>'1 полугодие'!Область_печати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User</cp:lastModifiedBy>
  <cp:lastPrinted>2024-09-10T15:23:51Z</cp:lastPrinted>
  <dcterms:created xsi:type="dcterms:W3CDTF">2021-08-26T16:23:02Z</dcterms:created>
  <dcterms:modified xsi:type="dcterms:W3CDTF">2024-10-07T12:54:04Z</dcterms:modified>
</cp:coreProperties>
</file>